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4" i="1"/>
  <c r="F58"/>
  <c r="F59"/>
  <c r="F12" l="1"/>
  <c r="F11" s="1"/>
  <c r="F10" s="1"/>
  <c r="F9" s="1"/>
  <c r="F8" s="1"/>
  <c r="G12"/>
  <c r="G11" s="1"/>
  <c r="G10" s="1"/>
  <c r="G9" s="1"/>
  <c r="G8" s="1"/>
  <c r="H12"/>
  <c r="H11" s="1"/>
  <c r="H10" s="1"/>
  <c r="H9" s="1"/>
  <c r="H8" s="1"/>
  <c r="F15"/>
  <c r="F14" s="1"/>
  <c r="F20"/>
  <c r="G20"/>
  <c r="G19" s="1"/>
  <c r="H20"/>
  <c r="F22"/>
  <c r="G22"/>
  <c r="H22"/>
  <c r="F24"/>
  <c r="G24"/>
  <c r="H24"/>
  <c r="H19" s="1"/>
  <c r="H26"/>
  <c r="F27"/>
  <c r="F26" s="1"/>
  <c r="G27"/>
  <c r="G26" s="1"/>
  <c r="H27"/>
  <c r="F29"/>
  <c r="F30"/>
  <c r="G30"/>
  <c r="G29" s="1"/>
  <c r="H30"/>
  <c r="H29" s="1"/>
  <c r="F31"/>
  <c r="F36"/>
  <c r="F35" s="1"/>
  <c r="F34" s="1"/>
  <c r="F37"/>
  <c r="G37"/>
  <c r="G36" s="1"/>
  <c r="G35" s="1"/>
  <c r="G34" s="1"/>
  <c r="H37"/>
  <c r="H36" s="1"/>
  <c r="H35" s="1"/>
  <c r="H34" s="1"/>
  <c r="H40"/>
  <c r="H39" s="1"/>
  <c r="F41"/>
  <c r="F40" s="1"/>
  <c r="F39" s="1"/>
  <c r="G41"/>
  <c r="G40" s="1"/>
  <c r="G39" s="1"/>
  <c r="H41"/>
  <c r="F42"/>
  <c r="G42"/>
  <c r="H42"/>
  <c r="F46"/>
  <c r="F45" s="1"/>
  <c r="F44" s="1"/>
  <c r="F47"/>
  <c r="G47"/>
  <c r="G46" s="1"/>
  <c r="G45" s="1"/>
  <c r="G44" s="1"/>
  <c r="F48"/>
  <c r="G48"/>
  <c r="H48"/>
  <c r="F50"/>
  <c r="G50"/>
  <c r="H50"/>
  <c r="F56"/>
  <c r="F55" s="1"/>
  <c r="F53" s="1"/>
  <c r="F52" s="1"/>
  <c r="G56"/>
  <c r="G55" s="1"/>
  <c r="G54" s="1"/>
  <c r="G53" s="1"/>
  <c r="G52" s="1"/>
  <c r="H56"/>
  <c r="H55" s="1"/>
  <c r="H54" s="1"/>
  <c r="H53" s="1"/>
  <c r="H52" s="1"/>
  <c r="F64"/>
  <c r="F63" s="1"/>
  <c r="F62" s="1"/>
  <c r="F61" s="1"/>
  <c r="F65"/>
  <c r="G65"/>
  <c r="G64" s="1"/>
  <c r="H65"/>
  <c r="H64" s="1"/>
  <c r="G67"/>
  <c r="F68"/>
  <c r="F67" s="1"/>
  <c r="G68"/>
  <c r="H68"/>
  <c r="H67" s="1"/>
  <c r="G73"/>
  <c r="H73"/>
  <c r="H72" s="1"/>
  <c r="H71" s="1"/>
  <c r="F74"/>
  <c r="F73" s="1"/>
  <c r="G74"/>
  <c r="H74"/>
  <c r="G76"/>
  <c r="G72" s="1"/>
  <c r="G71" s="1"/>
  <c r="F77"/>
  <c r="F76" s="1"/>
  <c r="G77"/>
  <c r="H77"/>
  <c r="H76" s="1"/>
  <c r="G81"/>
  <c r="F82"/>
  <c r="G82"/>
  <c r="H82"/>
  <c r="F84"/>
  <c r="G84"/>
  <c r="H84"/>
  <c r="F86"/>
  <c r="G86"/>
  <c r="H86"/>
  <c r="F88"/>
  <c r="F89"/>
  <c r="G89"/>
  <c r="G88" s="1"/>
  <c r="H89"/>
  <c r="H88" s="1"/>
  <c r="H94"/>
  <c r="F95"/>
  <c r="H95"/>
  <c r="F97"/>
  <c r="F94" s="1"/>
  <c r="F93" s="1"/>
  <c r="F92" s="1"/>
  <c r="F91" s="1"/>
  <c r="G97"/>
  <c r="G94" s="1"/>
  <c r="G93" s="1"/>
  <c r="G92" s="1"/>
  <c r="G91" s="1"/>
  <c r="H97"/>
  <c r="G99"/>
  <c r="F100"/>
  <c r="G100"/>
  <c r="H100"/>
  <c r="H99" s="1"/>
  <c r="F102"/>
  <c r="F99" s="1"/>
  <c r="F105"/>
  <c r="F104" s="1"/>
  <c r="F106"/>
  <c r="F107"/>
  <c r="G107"/>
  <c r="G106" s="1"/>
  <c r="G105" s="1"/>
  <c r="G104" s="1"/>
  <c r="F108"/>
  <c r="G108"/>
  <c r="H108"/>
  <c r="H107" s="1"/>
  <c r="H106" s="1"/>
  <c r="H105" s="1"/>
  <c r="H104" s="1"/>
  <c r="G112"/>
  <c r="G111" s="1"/>
  <c r="G110" s="1"/>
  <c r="G113"/>
  <c r="H113"/>
  <c r="H112" s="1"/>
  <c r="H111" s="1"/>
  <c r="H110" s="1"/>
  <c r="F114"/>
  <c r="F113" s="1"/>
  <c r="F112" s="1"/>
  <c r="F111" s="1"/>
  <c r="F110" s="1"/>
  <c r="G114"/>
  <c r="H114"/>
  <c r="G120"/>
  <c r="G119" s="1"/>
  <c r="G118" s="1"/>
  <c r="G117" s="1"/>
  <c r="G116" s="1"/>
  <c r="H120"/>
  <c r="H119" s="1"/>
  <c r="H118" s="1"/>
  <c r="H117" s="1"/>
  <c r="H116" s="1"/>
  <c r="F72" l="1"/>
  <c r="F71" s="1"/>
  <c r="G18"/>
  <c r="G17" s="1"/>
  <c r="G7" s="1"/>
  <c r="G122" s="1"/>
  <c r="H18"/>
  <c r="H17" s="1"/>
  <c r="H7" s="1"/>
  <c r="F81"/>
  <c r="F80" s="1"/>
  <c r="F79" s="1"/>
  <c r="F19"/>
  <c r="F18" s="1"/>
  <c r="F17" s="1"/>
  <c r="H70"/>
  <c r="H63"/>
  <c r="H62" s="1"/>
  <c r="H61" s="1"/>
  <c r="F7"/>
  <c r="G80"/>
  <c r="G79" s="1"/>
  <c r="G70" s="1"/>
  <c r="H93"/>
  <c r="H92" s="1"/>
  <c r="H91" s="1"/>
  <c r="H81"/>
  <c r="H80" s="1"/>
  <c r="H79" s="1"/>
  <c r="G63"/>
  <c r="G62" s="1"/>
  <c r="G61" s="1"/>
  <c r="H47"/>
  <c r="H46" s="1"/>
  <c r="H45" s="1"/>
  <c r="H44" s="1"/>
  <c r="F70" l="1"/>
  <c r="F122" s="1"/>
  <c r="H122"/>
</calcChain>
</file>

<file path=xl/sharedStrings.xml><?xml version="1.0" encoding="utf-8"?>
<sst xmlns="http://schemas.openxmlformats.org/spreadsheetml/2006/main" count="455" uniqueCount="111">
  <si>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</si>
  <si>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</si>
  <si>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</si>
  <si>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</si>
  <si>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</si>
  <si>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</si>
  <si>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</si>
  <si>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</si>
  <si>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</si>
  <si>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</si>
  <si>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</si>
  <si>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</si>
  <si>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</si>
  <si>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</si>
  <si>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</si>
  <si>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</si>
  <si>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</si>
  <si>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</si>
  <si>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</si>
  <si>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</si>
  <si>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</si>
  <si>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</si>
  <si>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</si>
  <si>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</si>
  <si>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</si>
  <si>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</si>
  <si>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</si>
  <si>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</si>
  <si>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</si>
  <si>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</si>
  <si>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</si>
  <si>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</si>
  <si>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</si>
  <si>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</si>
  <si>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</si>
  <si>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</si>
  <si>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</si>
  <si>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</si>
  <si>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</si>
  <si>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</si>
  <si>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</si>
  <si>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</si>
  <si>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</si>
  <si>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</si>
  <si>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</si>
  <si>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</si>
  <si>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</si>
  <si>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</si>
  <si>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</si>
  <si>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</si>
  <si>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</si>
  <si>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</si>
  <si>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</si>
  <si>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</si>
  <si>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</si>
  <si>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</si>
  <si>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</si>
  <si>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</si>
  <si>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</si>
  <si>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</si>
  <si>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</si>
  <si>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</si>
  <si>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</si>
  <si>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</si>
  <si>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</si>
  <si>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</si>
  <si>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</si>
  <si>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</si>
  <si>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</si>
  <si>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</si>
  <si>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</si>
  <si>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</si>
  <si>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</si>
  <si>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</si>
  <si>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</si>
  <si>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</si>
  <si>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</si>
  <si>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</si>
  <si>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</si>
  <si>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</si>
  <si>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</si>
  <si>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</si>
  <si>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</si>
  <si>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</si>
  <si>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</si>
  <si>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</si>
  <si>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</si>
  <si>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</si>
  <si>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</si>
  <si>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</si>
  <si>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</si>
  <si>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</si>
  <si>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</si>
  <si>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</si>
  <si>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</si>
  <si>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</si>
  <si>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</si>
  <si>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</si>
  <si>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</si>
  <si>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</si>
  <si>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</si>
  <si>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</si>
  <si>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</si>
  <si>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</si>
  <si>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</si>
  <si>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УСЛОВНО УТВЕРЖДЕННЫЕ РАСХОДЫ</t>
  </si>
  <si>
    <t>Условно утвержденные расходы</t>
  </si>
  <si>
    <t>99 0 00 99990</t>
  </si>
  <si>
    <t>Мероприятия по обеспечению пожарной безопасности</t>
  </si>
  <si>
    <t>99 0 00 18030</t>
  </si>
  <si>
    <t xml:space="preserve">                                                             Приложение 4                                                                                              к решению  9 - ой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21.05.2021 № 3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</si>
</sst>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97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3"/>
  <sheetViews>
    <sheetView tabSelected="1" topLeftCell="A112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88" t="s">
        <v>110</v>
      </c>
      <c r="C1" s="88"/>
      <c r="D1" s="88"/>
      <c r="E1" s="88"/>
      <c r="F1" s="88"/>
      <c r="G1" s="88"/>
      <c r="H1" s="88"/>
    </row>
    <row r="2" spans="1:8" ht="15.75" customHeight="1">
      <c r="A2" s="27"/>
      <c r="B2" s="27"/>
      <c r="C2" s="27"/>
      <c r="D2" s="27"/>
      <c r="E2" s="96"/>
      <c r="F2" s="96"/>
      <c r="G2" s="96"/>
      <c r="H2" s="96"/>
    </row>
    <row r="3" spans="1:8" ht="77.25" customHeight="1">
      <c r="A3" s="95" t="s">
        <v>104</v>
      </c>
      <c r="B3" s="95"/>
      <c r="C3" s="95"/>
      <c r="D3" s="95"/>
      <c r="E3" s="95"/>
      <c r="F3" s="95"/>
      <c r="G3" s="95"/>
      <c r="H3" s="95"/>
    </row>
    <row r="4" spans="1:8" ht="15.75">
      <c r="H4" s="28" t="s">
        <v>42</v>
      </c>
    </row>
    <row r="5" spans="1:8" ht="15" customHeight="1">
      <c r="A5" s="89" t="s">
        <v>0</v>
      </c>
      <c r="B5" s="90"/>
      <c r="C5" s="90"/>
      <c r="D5" s="90"/>
      <c r="E5" s="91"/>
      <c r="F5" s="92" t="s">
        <v>5</v>
      </c>
      <c r="G5" s="93"/>
      <c r="H5" s="94"/>
    </row>
    <row r="6" spans="1:8" ht="51.75" customHeight="1">
      <c r="A6" s="89"/>
      <c r="B6" s="7" t="s">
        <v>1</v>
      </c>
      <c r="C6" s="37" t="s">
        <v>2</v>
      </c>
      <c r="D6" s="7" t="s">
        <v>3</v>
      </c>
      <c r="E6" s="41" t="s">
        <v>4</v>
      </c>
      <c r="F6" s="84" t="s">
        <v>100</v>
      </c>
      <c r="G6" s="84" t="s">
        <v>102</v>
      </c>
      <c r="H6" s="84" t="s">
        <v>101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</f>
        <v>2342.9</v>
      </c>
      <c r="G7" s="36">
        <f t="shared" ref="G7:H7" si="0">G8+G17+G34+G39</f>
        <v>860.2</v>
      </c>
      <c r="H7" s="36">
        <f t="shared" si="0"/>
        <v>860.2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740.1</v>
      </c>
      <c r="G8" s="34">
        <f t="shared" ref="F8:H12" si="1">G9</f>
        <v>740.1</v>
      </c>
      <c r="H8" s="34">
        <f t="shared" si="1"/>
        <v>740.1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1"/>
        <v>90.1</v>
      </c>
      <c r="G9" s="35">
        <f t="shared" si="1"/>
        <v>740.1</v>
      </c>
      <c r="H9" s="35">
        <f t="shared" si="1"/>
        <v>740.1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1"/>
        <v>90.1</v>
      </c>
      <c r="G10" s="35">
        <f t="shared" si="1"/>
        <v>740.1</v>
      </c>
      <c r="H10" s="35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1"/>
        <v>90.1</v>
      </c>
      <c r="G11" s="35">
        <f t="shared" si="1"/>
        <v>740.1</v>
      </c>
      <c r="H11" s="35">
        <f t="shared" si="1"/>
        <v>740.1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1"/>
        <v>90.1</v>
      </c>
      <c r="G12" s="35">
        <f t="shared" si="1"/>
        <v>740.1</v>
      </c>
      <c r="H12" s="35">
        <f t="shared" si="1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90.1</v>
      </c>
      <c r="G13" s="35">
        <v>740.1</v>
      </c>
      <c r="H13" s="35">
        <v>740.1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F18+F29</f>
        <v>1569.8000000000002</v>
      </c>
      <c r="G17" s="36">
        <f t="shared" ref="G17:H17" si="2">G18+G29</f>
        <v>90.1</v>
      </c>
      <c r="H17" s="36">
        <f t="shared" si="2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</f>
        <v>1002.6</v>
      </c>
      <c r="G18" s="33">
        <f t="shared" ref="G18:H18" si="3">G19+G26</f>
        <v>90.1</v>
      </c>
      <c r="H18" s="33">
        <f t="shared" si="3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1002.5</v>
      </c>
      <c r="G19" s="33">
        <f t="shared" ref="G19:H19" si="4">G20+G22+G24</f>
        <v>90</v>
      </c>
      <c r="H19" s="33">
        <f t="shared" si="4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780.6</v>
      </c>
      <c r="G20" s="33">
        <f t="shared" ref="G20:H20" si="5">G21</f>
        <v>50</v>
      </c>
      <c r="H20" s="33">
        <f t="shared" si="5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780.6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201.9</v>
      </c>
      <c r="G22" s="33">
        <f t="shared" ref="G22:H22" si="6">G23</f>
        <v>30</v>
      </c>
      <c r="H22" s="33">
        <f t="shared" si="6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201.9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7">G25</f>
        <v>10</v>
      </c>
      <c r="H24" s="33">
        <f t="shared" si="7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F30+F31</f>
        <v>567.20000000000005</v>
      </c>
      <c r="G29" s="69">
        <f t="shared" ref="G29:H29" si="9">G30</f>
        <v>0</v>
      </c>
      <c r="H29" s="69">
        <f t="shared" si="9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F33</f>
        <v>483.3</v>
      </c>
      <c r="G30" s="69">
        <f>G33</f>
        <v>0</v>
      </c>
      <c r="H30" s="69">
        <f>H33</f>
        <v>0</v>
      </c>
    </row>
    <row r="31" spans="1:8" ht="51" customHeight="1">
      <c r="A31" s="63" t="s">
        <v>94</v>
      </c>
      <c r="B31" s="66" t="s">
        <v>7</v>
      </c>
      <c r="C31" s="66" t="s">
        <v>19</v>
      </c>
      <c r="D31" s="67" t="s">
        <v>92</v>
      </c>
      <c r="E31" s="68" t="s">
        <v>14</v>
      </c>
      <c r="F31" s="69">
        <f>F32</f>
        <v>83.9</v>
      </c>
      <c r="G31" s="69"/>
      <c r="H31" s="69"/>
    </row>
    <row r="32" spans="1:8" ht="54" customHeight="1">
      <c r="A32" s="63" t="s">
        <v>64</v>
      </c>
      <c r="B32" s="66" t="s">
        <v>7</v>
      </c>
      <c r="C32" s="66" t="s">
        <v>19</v>
      </c>
      <c r="D32" s="67" t="s">
        <v>92</v>
      </c>
      <c r="E32" s="68" t="s">
        <v>15</v>
      </c>
      <c r="F32" s="69">
        <v>83.9</v>
      </c>
      <c r="G32" s="69"/>
      <c r="H32" s="69"/>
    </row>
    <row r="33" spans="1:8" ht="33.75" customHeight="1">
      <c r="A33" s="59" t="s">
        <v>11</v>
      </c>
      <c r="B33" s="66" t="s">
        <v>7</v>
      </c>
      <c r="C33" s="66" t="s">
        <v>19</v>
      </c>
      <c r="D33" s="67" t="s">
        <v>92</v>
      </c>
      <c r="E33" s="68" t="s">
        <v>12</v>
      </c>
      <c r="F33" s="69">
        <v>483.3</v>
      </c>
      <c r="G33" s="69">
        <v>0</v>
      </c>
      <c r="H33" s="69">
        <v>0</v>
      </c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10">G35</f>
        <v>30</v>
      </c>
      <c r="H34" s="36">
        <f t="shared" si="10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10"/>
        <v>30</v>
      </c>
      <c r="H36" s="33">
        <f t="shared" si="10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10"/>
        <v>30</v>
      </c>
      <c r="H37" s="33">
        <f t="shared" si="10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1">G40</f>
        <v>0</v>
      </c>
      <c r="H39" s="36">
        <f t="shared" si="11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1"/>
        <v>0</v>
      </c>
      <c r="H40" s="33">
        <f t="shared" si="11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2">G43</f>
        <v>0</v>
      </c>
      <c r="H41" s="33">
        <f t="shared" si="12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3">G43</f>
        <v>0</v>
      </c>
      <c r="H42" s="33">
        <f t="shared" si="13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s="9" customFormat="1" ht="15.75">
      <c r="A44" s="6" t="s">
        <v>24</v>
      </c>
      <c r="B44" s="2" t="s">
        <v>8</v>
      </c>
      <c r="C44" s="2"/>
      <c r="D44" s="19"/>
      <c r="E44" s="47"/>
      <c r="F44" s="36">
        <f>F45</f>
        <v>110</v>
      </c>
      <c r="G44" s="36">
        <f t="shared" ref="G44:H46" si="14">G45</f>
        <v>111.10000000000001</v>
      </c>
      <c r="H44" s="36">
        <f t="shared" si="14"/>
        <v>115.60000000000001</v>
      </c>
    </row>
    <row r="45" spans="1:8" ht="15.75">
      <c r="A45" s="6" t="s">
        <v>25</v>
      </c>
      <c r="B45" s="2" t="s">
        <v>8</v>
      </c>
      <c r="C45" s="2" t="s">
        <v>13</v>
      </c>
      <c r="D45" s="19"/>
      <c r="E45" s="47"/>
      <c r="F45" s="36">
        <f>F46</f>
        <v>110</v>
      </c>
      <c r="G45" s="36">
        <f t="shared" si="14"/>
        <v>111.10000000000001</v>
      </c>
      <c r="H45" s="36">
        <f t="shared" si="14"/>
        <v>115.60000000000001</v>
      </c>
    </row>
    <row r="46" spans="1:8" ht="15.75">
      <c r="A46" s="4" t="s">
        <v>70</v>
      </c>
      <c r="B46" s="5" t="s">
        <v>8</v>
      </c>
      <c r="C46" s="5" t="s">
        <v>13</v>
      </c>
      <c r="D46" s="18" t="s">
        <v>56</v>
      </c>
      <c r="E46" s="46"/>
      <c r="F46" s="33">
        <f>F47</f>
        <v>110</v>
      </c>
      <c r="G46" s="33">
        <f t="shared" si="14"/>
        <v>111.10000000000001</v>
      </c>
      <c r="H46" s="33">
        <f t="shared" si="14"/>
        <v>115.60000000000001</v>
      </c>
    </row>
    <row r="47" spans="1:8" ht="47.25">
      <c r="A47" s="4" t="s">
        <v>69</v>
      </c>
      <c r="B47" s="5" t="s">
        <v>8</v>
      </c>
      <c r="C47" s="5" t="s">
        <v>13</v>
      </c>
      <c r="D47" s="18" t="s">
        <v>61</v>
      </c>
      <c r="E47" s="46"/>
      <c r="F47" s="33">
        <f>F48+F50</f>
        <v>110</v>
      </c>
      <c r="G47" s="33">
        <f t="shared" ref="G47:H47" si="15">G48+G50</f>
        <v>111.10000000000001</v>
      </c>
      <c r="H47" s="33">
        <f t="shared" si="15"/>
        <v>115.60000000000001</v>
      </c>
    </row>
    <row r="48" spans="1:8" ht="63">
      <c r="A48" s="4" t="s">
        <v>63</v>
      </c>
      <c r="B48" s="5" t="s">
        <v>8</v>
      </c>
      <c r="C48" s="5" t="s">
        <v>13</v>
      </c>
      <c r="D48" s="18" t="s">
        <v>61</v>
      </c>
      <c r="E48" s="46">
        <v>100</v>
      </c>
      <c r="F48" s="33">
        <f>F49</f>
        <v>109.1</v>
      </c>
      <c r="G48" s="33">
        <f t="shared" ref="G48:H48" si="16">G49</f>
        <v>110.2</v>
      </c>
      <c r="H48" s="33">
        <f t="shared" si="16"/>
        <v>114.7</v>
      </c>
    </row>
    <row r="49" spans="1:8" ht="36.75" customHeight="1">
      <c r="A49" s="4" t="s">
        <v>11</v>
      </c>
      <c r="B49" s="5" t="s">
        <v>8</v>
      </c>
      <c r="C49" s="5" t="s">
        <v>13</v>
      </c>
      <c r="D49" s="18" t="s">
        <v>61</v>
      </c>
      <c r="E49" s="44" t="s">
        <v>12</v>
      </c>
      <c r="F49" s="33">
        <v>109.1</v>
      </c>
      <c r="G49" s="33">
        <v>110.2</v>
      </c>
      <c r="H49" s="33">
        <v>114.7</v>
      </c>
    </row>
    <row r="50" spans="1:8" ht="37.5" customHeight="1">
      <c r="A50" s="4" t="s">
        <v>87</v>
      </c>
      <c r="B50" s="5" t="s">
        <v>8</v>
      </c>
      <c r="C50" s="5" t="s">
        <v>13</v>
      </c>
      <c r="D50" s="18" t="s">
        <v>61</v>
      </c>
      <c r="E50" s="46">
        <v>200</v>
      </c>
      <c r="F50" s="33">
        <f>F51</f>
        <v>0.9</v>
      </c>
      <c r="G50" s="33">
        <f t="shared" ref="G50:H50" si="17">G51</f>
        <v>0.9</v>
      </c>
      <c r="H50" s="33">
        <f t="shared" si="17"/>
        <v>0.9</v>
      </c>
    </row>
    <row r="51" spans="1:8" ht="31.5">
      <c r="A51" s="4" t="s">
        <v>64</v>
      </c>
      <c r="B51" s="5" t="s">
        <v>8</v>
      </c>
      <c r="C51" s="5" t="s">
        <v>13</v>
      </c>
      <c r="D51" s="18" t="s">
        <v>61</v>
      </c>
      <c r="E51" s="44" t="s">
        <v>15</v>
      </c>
      <c r="F51" s="33">
        <v>0.9</v>
      </c>
      <c r="G51" s="33">
        <v>0.9</v>
      </c>
      <c r="H51" s="33">
        <v>0.9</v>
      </c>
    </row>
    <row r="52" spans="1:8" ht="31.5">
      <c r="A52" s="6" t="s">
        <v>43</v>
      </c>
      <c r="B52" s="2" t="s">
        <v>13</v>
      </c>
      <c r="C52" s="2"/>
      <c r="D52" s="19"/>
      <c r="E52" s="43"/>
      <c r="F52" s="36">
        <f>F53</f>
        <v>3.5</v>
      </c>
      <c r="G52" s="36">
        <f t="shared" ref="G52:H56" si="18">G53</f>
        <v>0</v>
      </c>
      <c r="H52" s="36">
        <f t="shared" si="18"/>
        <v>0</v>
      </c>
    </row>
    <row r="53" spans="1:8" ht="48.75" customHeight="1">
      <c r="A53" s="6" t="s">
        <v>103</v>
      </c>
      <c r="B53" s="2" t="s">
        <v>13</v>
      </c>
      <c r="C53" s="2" t="s">
        <v>38</v>
      </c>
      <c r="D53" s="19"/>
      <c r="E53" s="43"/>
      <c r="F53" s="36">
        <f>F54</f>
        <v>3.5</v>
      </c>
      <c r="G53" s="36">
        <f t="shared" si="18"/>
        <v>0</v>
      </c>
      <c r="H53" s="36">
        <f t="shared" si="18"/>
        <v>0</v>
      </c>
    </row>
    <row r="54" spans="1:8" ht="15.75">
      <c r="A54" s="4" t="s">
        <v>70</v>
      </c>
      <c r="B54" s="5" t="s">
        <v>13</v>
      </c>
      <c r="C54" s="10" t="s">
        <v>38</v>
      </c>
      <c r="D54" s="18" t="s">
        <v>56</v>
      </c>
      <c r="E54" s="44"/>
      <c r="F54" s="33">
        <f>F55+F58</f>
        <v>3.5</v>
      </c>
      <c r="G54" s="33">
        <f t="shared" si="18"/>
        <v>0</v>
      </c>
      <c r="H54" s="33">
        <f t="shared" si="18"/>
        <v>0</v>
      </c>
    </row>
    <row r="55" spans="1:8" ht="39.75" customHeight="1">
      <c r="A55" s="4" t="s">
        <v>44</v>
      </c>
      <c r="B55" s="5" t="s">
        <v>13</v>
      </c>
      <c r="C55" s="10" t="s">
        <v>38</v>
      </c>
      <c r="D55" s="18" t="s">
        <v>62</v>
      </c>
      <c r="E55" s="44"/>
      <c r="F55" s="33">
        <f>F56</f>
        <v>3</v>
      </c>
      <c r="G55" s="33">
        <f t="shared" si="18"/>
        <v>0</v>
      </c>
      <c r="H55" s="33">
        <f t="shared" si="18"/>
        <v>0</v>
      </c>
    </row>
    <row r="56" spans="1:8" ht="31.5">
      <c r="A56" s="4" t="s">
        <v>87</v>
      </c>
      <c r="B56" s="5" t="s">
        <v>13</v>
      </c>
      <c r="C56" s="10" t="s">
        <v>38</v>
      </c>
      <c r="D56" s="18" t="s">
        <v>62</v>
      </c>
      <c r="E56" s="44" t="s">
        <v>14</v>
      </c>
      <c r="F56" s="33">
        <f>F57</f>
        <v>3</v>
      </c>
      <c r="G56" s="33">
        <f t="shared" si="18"/>
        <v>0</v>
      </c>
      <c r="H56" s="33">
        <f t="shared" si="18"/>
        <v>0</v>
      </c>
    </row>
    <row r="57" spans="1:8" s="9" customFormat="1" ht="31.5" customHeight="1">
      <c r="A57" s="4" t="s">
        <v>64</v>
      </c>
      <c r="B57" s="5" t="s">
        <v>13</v>
      </c>
      <c r="C57" s="10" t="s">
        <v>38</v>
      </c>
      <c r="D57" s="18" t="s">
        <v>62</v>
      </c>
      <c r="E57" s="44" t="s">
        <v>15</v>
      </c>
      <c r="F57" s="33">
        <v>3</v>
      </c>
      <c r="G57" s="33">
        <v>0</v>
      </c>
      <c r="H57" s="33">
        <v>0</v>
      </c>
    </row>
    <row r="58" spans="1:8" s="9" customFormat="1" ht="31.5" customHeight="1">
      <c r="A58" s="6" t="s">
        <v>108</v>
      </c>
      <c r="B58" s="5" t="s">
        <v>13</v>
      </c>
      <c r="C58" s="10" t="s">
        <v>38</v>
      </c>
      <c r="D58" s="18" t="s">
        <v>109</v>
      </c>
      <c r="E58" s="43"/>
      <c r="F58" s="36">
        <f>F59</f>
        <v>0.5</v>
      </c>
      <c r="G58" s="36"/>
      <c r="H58" s="36"/>
    </row>
    <row r="59" spans="1:8" s="9" customFormat="1" ht="31.5" customHeight="1">
      <c r="A59" s="4" t="s">
        <v>87</v>
      </c>
      <c r="B59" s="5" t="s">
        <v>13</v>
      </c>
      <c r="C59" s="10" t="s">
        <v>38</v>
      </c>
      <c r="D59" s="18" t="s">
        <v>109</v>
      </c>
      <c r="E59" s="44" t="s">
        <v>14</v>
      </c>
      <c r="F59" s="33">
        <f>F60</f>
        <v>0.5</v>
      </c>
      <c r="G59" s="33"/>
      <c r="H59" s="33"/>
    </row>
    <row r="60" spans="1:8" s="9" customFormat="1" ht="31.5" customHeight="1">
      <c r="A60" s="4" t="s">
        <v>64</v>
      </c>
      <c r="B60" s="5" t="s">
        <v>13</v>
      </c>
      <c r="C60" s="10" t="s">
        <v>38</v>
      </c>
      <c r="D60" s="18" t="s">
        <v>109</v>
      </c>
      <c r="E60" s="44" t="s">
        <v>15</v>
      </c>
      <c r="F60" s="33">
        <v>0.5</v>
      </c>
      <c r="G60" s="33"/>
      <c r="H60" s="33"/>
    </row>
    <row r="61" spans="1:8" s="9" customFormat="1" ht="25.5" customHeight="1">
      <c r="A61" s="6" t="s">
        <v>26</v>
      </c>
      <c r="B61" s="2" t="s">
        <v>19</v>
      </c>
      <c r="C61" s="2"/>
      <c r="D61" s="19"/>
      <c r="E61" s="43"/>
      <c r="F61" s="36">
        <f>F62</f>
        <v>722</v>
      </c>
      <c r="G61" s="36">
        <f t="shared" ref="G61:H62" si="19">G62</f>
        <v>595.4</v>
      </c>
      <c r="H61" s="36">
        <f t="shared" si="19"/>
        <v>611</v>
      </c>
    </row>
    <row r="62" spans="1:8" ht="15.75">
      <c r="A62" s="6" t="s">
        <v>28</v>
      </c>
      <c r="B62" s="2" t="s">
        <v>19</v>
      </c>
      <c r="C62" s="2" t="s">
        <v>29</v>
      </c>
      <c r="D62" s="19"/>
      <c r="E62" s="43"/>
      <c r="F62" s="36">
        <f>F63</f>
        <v>722</v>
      </c>
      <c r="G62" s="36">
        <f t="shared" si="19"/>
        <v>595.4</v>
      </c>
      <c r="H62" s="36">
        <f t="shared" si="19"/>
        <v>611</v>
      </c>
    </row>
    <row r="63" spans="1:8" s="9" customFormat="1" ht="16.5" customHeight="1">
      <c r="A63" s="70" t="s">
        <v>70</v>
      </c>
      <c r="B63" s="71" t="s">
        <v>19</v>
      </c>
      <c r="C63" s="71" t="s">
        <v>29</v>
      </c>
      <c r="D63" s="72" t="s">
        <v>56</v>
      </c>
      <c r="E63" s="73"/>
      <c r="F63" s="74">
        <f>F64+F67</f>
        <v>722</v>
      </c>
      <c r="G63" s="74">
        <f t="shared" ref="G63:H63" si="20">G64+G67</f>
        <v>595.4</v>
      </c>
      <c r="H63" s="74">
        <f t="shared" si="20"/>
        <v>611</v>
      </c>
    </row>
    <row r="64" spans="1:8" s="9" customFormat="1" ht="72.75" customHeight="1">
      <c r="A64" s="75" t="s">
        <v>97</v>
      </c>
      <c r="B64" s="71" t="s">
        <v>19</v>
      </c>
      <c r="C64" s="71" t="s">
        <v>29</v>
      </c>
      <c r="D64" s="72" t="s">
        <v>98</v>
      </c>
      <c r="E64" s="76"/>
      <c r="F64" s="74">
        <f>F65</f>
        <v>539.5</v>
      </c>
      <c r="G64" s="74">
        <f t="shared" ref="G64:H65" si="21">G65</f>
        <v>412.9</v>
      </c>
      <c r="H64" s="74">
        <f t="shared" si="21"/>
        <v>428.5</v>
      </c>
    </row>
    <row r="65" spans="1:8" s="9" customFormat="1" ht="31.5">
      <c r="A65" s="77" t="s">
        <v>94</v>
      </c>
      <c r="B65" s="71" t="s">
        <v>19</v>
      </c>
      <c r="C65" s="71" t="s">
        <v>29</v>
      </c>
      <c r="D65" s="72" t="s">
        <v>98</v>
      </c>
      <c r="E65" s="76" t="s">
        <v>14</v>
      </c>
      <c r="F65" s="74">
        <f>F66</f>
        <v>539.5</v>
      </c>
      <c r="G65" s="74">
        <f t="shared" si="21"/>
        <v>412.9</v>
      </c>
      <c r="H65" s="74">
        <f t="shared" si="21"/>
        <v>428.5</v>
      </c>
    </row>
    <row r="66" spans="1:8" s="9" customFormat="1" ht="43.5" customHeight="1">
      <c r="A66" s="70" t="s">
        <v>64</v>
      </c>
      <c r="B66" s="71" t="s">
        <v>19</v>
      </c>
      <c r="C66" s="71" t="s">
        <v>29</v>
      </c>
      <c r="D66" s="72" t="s">
        <v>98</v>
      </c>
      <c r="E66" s="76" t="s">
        <v>15</v>
      </c>
      <c r="F66" s="74">
        <v>539.5</v>
      </c>
      <c r="G66" s="74">
        <v>412.9</v>
      </c>
      <c r="H66" s="74">
        <v>428.5</v>
      </c>
    </row>
    <row r="67" spans="1:8" s="9" customFormat="1" ht="64.5" customHeight="1">
      <c r="A67" s="78" t="s">
        <v>84</v>
      </c>
      <c r="B67" s="79" t="s">
        <v>19</v>
      </c>
      <c r="C67" s="79" t="s">
        <v>29</v>
      </c>
      <c r="D67" s="80" t="s">
        <v>83</v>
      </c>
      <c r="E67" s="81"/>
      <c r="F67" s="82">
        <f>F68</f>
        <v>182.5</v>
      </c>
      <c r="G67" s="82">
        <f t="shared" ref="G67:H68" si="22">G68</f>
        <v>182.5</v>
      </c>
      <c r="H67" s="82">
        <f t="shared" si="22"/>
        <v>182.5</v>
      </c>
    </row>
    <row r="68" spans="1:8" s="9" customFormat="1" ht="43.5" customHeight="1">
      <c r="A68" s="83" t="s">
        <v>94</v>
      </c>
      <c r="B68" s="79" t="s">
        <v>19</v>
      </c>
      <c r="C68" s="79" t="s">
        <v>29</v>
      </c>
      <c r="D68" s="80" t="s">
        <v>83</v>
      </c>
      <c r="E68" s="81" t="s">
        <v>14</v>
      </c>
      <c r="F68" s="82">
        <f>F69</f>
        <v>182.5</v>
      </c>
      <c r="G68" s="82">
        <f t="shared" si="22"/>
        <v>182.5</v>
      </c>
      <c r="H68" s="82">
        <f t="shared" si="22"/>
        <v>182.5</v>
      </c>
    </row>
    <row r="69" spans="1:8" s="9" customFormat="1" ht="37.5" customHeight="1">
      <c r="A69" s="83" t="s">
        <v>64</v>
      </c>
      <c r="B69" s="79" t="s">
        <v>19</v>
      </c>
      <c r="C69" s="79" t="s">
        <v>29</v>
      </c>
      <c r="D69" s="80" t="s">
        <v>83</v>
      </c>
      <c r="E69" s="81" t="s">
        <v>15</v>
      </c>
      <c r="F69" s="82">
        <v>182.5</v>
      </c>
      <c r="G69" s="82">
        <v>182.5</v>
      </c>
      <c r="H69" s="82">
        <v>182.5</v>
      </c>
    </row>
    <row r="70" spans="1:8" s="9" customFormat="1" ht="27" customHeight="1">
      <c r="A70" s="6" t="s">
        <v>30</v>
      </c>
      <c r="B70" s="2" t="s">
        <v>27</v>
      </c>
      <c r="C70" s="2"/>
      <c r="D70" s="19"/>
      <c r="E70" s="43"/>
      <c r="F70" s="36">
        <f>F71+F79</f>
        <v>1953.5</v>
      </c>
      <c r="G70" s="36">
        <f>G71+G79</f>
        <v>461</v>
      </c>
      <c r="H70" s="36">
        <f>H71+H79</f>
        <v>722.1</v>
      </c>
    </row>
    <row r="71" spans="1:8" s="40" customFormat="1" ht="16.5" customHeight="1">
      <c r="A71" s="21" t="s">
        <v>31</v>
      </c>
      <c r="B71" s="2" t="s">
        <v>27</v>
      </c>
      <c r="C71" s="2" t="s">
        <v>13</v>
      </c>
      <c r="D71" s="19"/>
      <c r="E71" s="43"/>
      <c r="F71" s="36">
        <f>F72</f>
        <v>269.59999999999997</v>
      </c>
      <c r="G71" s="36">
        <f t="shared" ref="G71:H71" si="23">G72</f>
        <v>0</v>
      </c>
      <c r="H71" s="36">
        <f t="shared" si="23"/>
        <v>0</v>
      </c>
    </row>
    <row r="72" spans="1:8" s="9" customFormat="1" ht="21.75" customHeight="1">
      <c r="A72" s="17" t="s">
        <v>70</v>
      </c>
      <c r="B72" s="14">
        <v>5</v>
      </c>
      <c r="C72" s="15">
        <v>3</v>
      </c>
      <c r="D72" s="16" t="s">
        <v>56</v>
      </c>
      <c r="E72" s="45"/>
      <c r="F72" s="33">
        <f>F73+F76</f>
        <v>269.59999999999997</v>
      </c>
      <c r="G72" s="33">
        <f>G73+G76</f>
        <v>0</v>
      </c>
      <c r="H72" s="33">
        <f>H73+H76</f>
        <v>0</v>
      </c>
    </row>
    <row r="73" spans="1:8" s="9" customFormat="1" ht="39" customHeight="1">
      <c r="A73" s="4" t="s">
        <v>76</v>
      </c>
      <c r="B73" s="10" t="s">
        <v>27</v>
      </c>
      <c r="C73" s="10" t="s">
        <v>13</v>
      </c>
      <c r="D73" s="16" t="s">
        <v>77</v>
      </c>
      <c r="E73" s="45"/>
      <c r="F73" s="33">
        <f t="shared" ref="F73:H74" si="24">F74</f>
        <v>225.7</v>
      </c>
      <c r="G73" s="33">
        <f t="shared" si="24"/>
        <v>0</v>
      </c>
      <c r="H73" s="33">
        <f t="shared" si="24"/>
        <v>0</v>
      </c>
    </row>
    <row r="74" spans="1:8" s="9" customFormat="1" ht="41.25" customHeight="1">
      <c r="A74" s="4" t="s">
        <v>87</v>
      </c>
      <c r="B74" s="10" t="s">
        <v>27</v>
      </c>
      <c r="C74" s="10" t="s">
        <v>13</v>
      </c>
      <c r="D74" s="16" t="s">
        <v>77</v>
      </c>
      <c r="E74" s="45" t="s">
        <v>14</v>
      </c>
      <c r="F74" s="33">
        <f t="shared" si="24"/>
        <v>225.7</v>
      </c>
      <c r="G74" s="33">
        <f t="shared" si="24"/>
        <v>0</v>
      </c>
      <c r="H74" s="33">
        <f t="shared" si="24"/>
        <v>0</v>
      </c>
    </row>
    <row r="75" spans="1:8" s="9" customFormat="1" ht="33" customHeight="1">
      <c r="A75" s="4" t="s">
        <v>64</v>
      </c>
      <c r="B75" s="10" t="s">
        <v>27</v>
      </c>
      <c r="C75" s="10" t="s">
        <v>13</v>
      </c>
      <c r="D75" s="16" t="s">
        <v>77</v>
      </c>
      <c r="E75" s="45" t="s">
        <v>15</v>
      </c>
      <c r="F75" s="33">
        <v>225.7</v>
      </c>
      <c r="G75" s="33">
        <v>0</v>
      </c>
      <c r="H75" s="33">
        <v>0</v>
      </c>
    </row>
    <row r="76" spans="1:8" s="9" customFormat="1" ht="29.25" customHeight="1">
      <c r="A76" s="4" t="s">
        <v>99</v>
      </c>
      <c r="B76" s="10" t="s">
        <v>27</v>
      </c>
      <c r="C76" s="10" t="s">
        <v>13</v>
      </c>
      <c r="D76" s="16" t="s">
        <v>85</v>
      </c>
      <c r="E76" s="45"/>
      <c r="F76" s="33">
        <f>F77</f>
        <v>43.9</v>
      </c>
      <c r="G76" s="33">
        <f t="shared" ref="G76:H77" si="25">G77</f>
        <v>0</v>
      </c>
      <c r="H76" s="33">
        <f t="shared" si="25"/>
        <v>0</v>
      </c>
    </row>
    <row r="77" spans="1:8" s="9" customFormat="1" ht="33" customHeight="1">
      <c r="A77" s="4" t="s">
        <v>87</v>
      </c>
      <c r="B77" s="10" t="s">
        <v>27</v>
      </c>
      <c r="C77" s="10" t="s">
        <v>13</v>
      </c>
      <c r="D77" s="16" t="s">
        <v>85</v>
      </c>
      <c r="E77" s="45" t="s">
        <v>14</v>
      </c>
      <c r="F77" s="33">
        <f>F78</f>
        <v>43.9</v>
      </c>
      <c r="G77" s="33">
        <f t="shared" si="25"/>
        <v>0</v>
      </c>
      <c r="H77" s="33">
        <f t="shared" si="25"/>
        <v>0</v>
      </c>
    </row>
    <row r="78" spans="1:8" s="9" customFormat="1" ht="36.75" customHeight="1">
      <c r="A78" s="4" t="s">
        <v>64</v>
      </c>
      <c r="B78" s="10" t="s">
        <v>27</v>
      </c>
      <c r="C78" s="10" t="s">
        <v>13</v>
      </c>
      <c r="D78" s="16" t="s">
        <v>85</v>
      </c>
      <c r="E78" s="45" t="s">
        <v>15</v>
      </c>
      <c r="F78" s="33">
        <v>43.9</v>
      </c>
      <c r="G78" s="33">
        <v>0</v>
      </c>
      <c r="H78" s="33">
        <v>0</v>
      </c>
    </row>
    <row r="79" spans="1:8" s="9" customFormat="1" ht="30.75" customHeight="1">
      <c r="A79" s="6" t="s">
        <v>78</v>
      </c>
      <c r="B79" s="2" t="s">
        <v>27</v>
      </c>
      <c r="C79" s="2" t="s">
        <v>27</v>
      </c>
      <c r="D79" s="19"/>
      <c r="E79" s="43"/>
      <c r="F79" s="36">
        <f>F80</f>
        <v>1683.9</v>
      </c>
      <c r="G79" s="36">
        <f t="shared" ref="G79:H79" si="26">G80</f>
        <v>461</v>
      </c>
      <c r="H79" s="36">
        <f t="shared" si="26"/>
        <v>722.1</v>
      </c>
    </row>
    <row r="80" spans="1:8" s="9" customFormat="1" ht="30.75" customHeight="1">
      <c r="A80" s="4" t="s">
        <v>70</v>
      </c>
      <c r="B80" s="10" t="s">
        <v>27</v>
      </c>
      <c r="C80" s="10" t="s">
        <v>27</v>
      </c>
      <c r="D80" s="20" t="s">
        <v>56</v>
      </c>
      <c r="E80" s="45"/>
      <c r="F80" s="33">
        <f>F81+F88</f>
        <v>1683.9</v>
      </c>
      <c r="G80" s="33">
        <f t="shared" ref="G80:H80" si="27">G81+G88</f>
        <v>461</v>
      </c>
      <c r="H80" s="33">
        <f t="shared" si="27"/>
        <v>722.1</v>
      </c>
    </row>
    <row r="81" spans="1:8" s="9" customFormat="1" ht="30.75" customHeight="1">
      <c r="A81" s="12" t="s">
        <v>80</v>
      </c>
      <c r="B81" s="55" t="s">
        <v>27</v>
      </c>
      <c r="C81" s="55" t="s">
        <v>27</v>
      </c>
      <c r="D81" s="56" t="s">
        <v>79</v>
      </c>
      <c r="E81" s="45"/>
      <c r="F81" s="33">
        <f>F82+F84+F86</f>
        <v>584</v>
      </c>
      <c r="G81" s="33">
        <f t="shared" ref="G81:H81" si="28">G82+G84+G86</f>
        <v>461</v>
      </c>
      <c r="H81" s="33">
        <f t="shared" si="28"/>
        <v>722.1</v>
      </c>
    </row>
    <row r="82" spans="1:8" s="9" customFormat="1" ht="72.75" customHeight="1">
      <c r="A82" s="12" t="s">
        <v>63</v>
      </c>
      <c r="B82" s="55" t="s">
        <v>27</v>
      </c>
      <c r="C82" s="55" t="s">
        <v>27</v>
      </c>
      <c r="D82" s="56" t="s">
        <v>79</v>
      </c>
      <c r="E82" s="45" t="s">
        <v>10</v>
      </c>
      <c r="F82" s="33">
        <f>F83</f>
        <v>16</v>
      </c>
      <c r="G82" s="33">
        <f t="shared" ref="G82:H82" si="29">G83</f>
        <v>300</v>
      </c>
      <c r="H82" s="33">
        <f t="shared" si="29"/>
        <v>300</v>
      </c>
    </row>
    <row r="83" spans="1:8" ht="15.75">
      <c r="A83" s="12" t="s">
        <v>32</v>
      </c>
      <c r="B83" s="55" t="s">
        <v>27</v>
      </c>
      <c r="C83" s="55" t="s">
        <v>27</v>
      </c>
      <c r="D83" s="56" t="s">
        <v>79</v>
      </c>
      <c r="E83" s="45" t="s">
        <v>33</v>
      </c>
      <c r="F83" s="33">
        <v>16</v>
      </c>
      <c r="G83" s="33">
        <v>300</v>
      </c>
      <c r="H83" s="33">
        <v>300</v>
      </c>
    </row>
    <row r="84" spans="1:8" ht="34.5" customHeight="1">
      <c r="A84" s="4" t="s">
        <v>87</v>
      </c>
      <c r="B84" s="55" t="s">
        <v>27</v>
      </c>
      <c r="C84" s="55" t="s">
        <v>27</v>
      </c>
      <c r="D84" s="56" t="s">
        <v>79</v>
      </c>
      <c r="E84" s="45" t="s">
        <v>14</v>
      </c>
      <c r="F84" s="33">
        <f>F85</f>
        <v>491.9</v>
      </c>
      <c r="G84" s="33">
        <f t="shared" ref="G84:H84" si="30">G85</f>
        <v>161</v>
      </c>
      <c r="H84" s="33">
        <f t="shared" si="30"/>
        <v>422.1</v>
      </c>
    </row>
    <row r="85" spans="1:8" ht="31.5">
      <c r="A85" s="54" t="s">
        <v>64</v>
      </c>
      <c r="B85" s="55" t="s">
        <v>27</v>
      </c>
      <c r="C85" s="55" t="s">
        <v>27</v>
      </c>
      <c r="D85" s="56" t="s">
        <v>79</v>
      </c>
      <c r="E85" s="45" t="s">
        <v>15</v>
      </c>
      <c r="F85" s="33">
        <v>491.9</v>
      </c>
      <c r="G85" s="33">
        <v>161</v>
      </c>
      <c r="H85" s="33">
        <v>422.1</v>
      </c>
    </row>
    <row r="86" spans="1:8" ht="15.75">
      <c r="A86" s="12" t="s">
        <v>16</v>
      </c>
      <c r="B86" s="55" t="s">
        <v>27</v>
      </c>
      <c r="C86" s="55" t="s">
        <v>27</v>
      </c>
      <c r="D86" s="56" t="s">
        <v>79</v>
      </c>
      <c r="E86" s="45" t="s">
        <v>17</v>
      </c>
      <c r="F86" s="33">
        <f>F87</f>
        <v>76.099999999999994</v>
      </c>
      <c r="G86" s="33">
        <f t="shared" ref="G86:H86" si="31">G87</f>
        <v>0</v>
      </c>
      <c r="H86" s="33">
        <f t="shared" si="31"/>
        <v>0</v>
      </c>
    </row>
    <row r="87" spans="1:8" ht="15.75">
      <c r="A87" s="12" t="s">
        <v>65</v>
      </c>
      <c r="B87" s="55" t="s">
        <v>27</v>
      </c>
      <c r="C87" s="55" t="s">
        <v>27</v>
      </c>
      <c r="D87" s="56" t="s">
        <v>79</v>
      </c>
      <c r="E87" s="45" t="s">
        <v>18</v>
      </c>
      <c r="F87" s="33">
        <v>76.099999999999994</v>
      </c>
      <c r="G87" s="33">
        <v>0</v>
      </c>
      <c r="H87" s="33">
        <v>0</v>
      </c>
    </row>
    <row r="88" spans="1:8" ht="63">
      <c r="A88" s="12" t="s">
        <v>88</v>
      </c>
      <c r="B88" s="55" t="s">
        <v>27</v>
      </c>
      <c r="C88" s="55" t="s">
        <v>27</v>
      </c>
      <c r="D88" s="56" t="s">
        <v>90</v>
      </c>
      <c r="E88" s="45"/>
      <c r="F88" s="33">
        <f>F89</f>
        <v>1099.9000000000001</v>
      </c>
      <c r="G88" s="33">
        <f t="shared" ref="G88:H89" si="32">G89</f>
        <v>0</v>
      </c>
      <c r="H88" s="33">
        <f t="shared" si="32"/>
        <v>0</v>
      </c>
    </row>
    <row r="89" spans="1:8" ht="63">
      <c r="A89" s="12" t="s">
        <v>63</v>
      </c>
      <c r="B89" s="55" t="s">
        <v>27</v>
      </c>
      <c r="C89" s="55" t="s">
        <v>27</v>
      </c>
      <c r="D89" s="56" t="s">
        <v>91</v>
      </c>
      <c r="E89" s="45" t="s">
        <v>10</v>
      </c>
      <c r="F89" s="33">
        <f>F90</f>
        <v>1099.9000000000001</v>
      </c>
      <c r="G89" s="33">
        <f t="shared" si="32"/>
        <v>0</v>
      </c>
      <c r="H89" s="33">
        <f t="shared" si="32"/>
        <v>0</v>
      </c>
    </row>
    <row r="90" spans="1:8" ht="15.75">
      <c r="A90" s="12" t="s">
        <v>32</v>
      </c>
      <c r="B90" s="55" t="s">
        <v>27</v>
      </c>
      <c r="C90" s="55" t="s">
        <v>27</v>
      </c>
      <c r="D90" s="56" t="s">
        <v>92</v>
      </c>
      <c r="E90" s="45" t="s">
        <v>33</v>
      </c>
      <c r="F90" s="33">
        <v>1099.9000000000001</v>
      </c>
      <c r="G90" s="33">
        <v>0</v>
      </c>
      <c r="H90" s="33">
        <v>0</v>
      </c>
    </row>
    <row r="91" spans="1:8" ht="15.75">
      <c r="A91" s="21" t="s">
        <v>54</v>
      </c>
      <c r="B91" s="2" t="s">
        <v>34</v>
      </c>
      <c r="C91" s="2"/>
      <c r="D91" s="13"/>
      <c r="E91" s="49"/>
      <c r="F91" s="36">
        <f>F92</f>
        <v>3452.3999999999996</v>
      </c>
      <c r="G91" s="36">
        <f t="shared" ref="G91:H92" si="33">G92</f>
        <v>0</v>
      </c>
      <c r="H91" s="36">
        <f t="shared" si="33"/>
        <v>0</v>
      </c>
    </row>
    <row r="92" spans="1:8" s="9" customFormat="1" ht="15.75">
      <c r="A92" s="1" t="s">
        <v>35</v>
      </c>
      <c r="B92" s="2" t="s">
        <v>34</v>
      </c>
      <c r="C92" s="2" t="s">
        <v>7</v>
      </c>
      <c r="D92" s="13"/>
      <c r="E92" s="49"/>
      <c r="F92" s="36">
        <f>F93</f>
        <v>3452.3999999999996</v>
      </c>
      <c r="G92" s="36">
        <f t="shared" si="33"/>
        <v>0</v>
      </c>
      <c r="H92" s="36">
        <f t="shared" si="33"/>
        <v>0</v>
      </c>
    </row>
    <row r="93" spans="1:8" ht="18" customHeight="1">
      <c r="A93" s="4" t="s">
        <v>70</v>
      </c>
      <c r="B93" s="5" t="s">
        <v>34</v>
      </c>
      <c r="C93" s="5" t="s">
        <v>7</v>
      </c>
      <c r="D93" s="18" t="s">
        <v>56</v>
      </c>
      <c r="E93" s="46"/>
      <c r="F93" s="33">
        <f>F94+F99</f>
        <v>3452.3999999999996</v>
      </c>
      <c r="G93" s="33">
        <f>G94+G99</f>
        <v>0</v>
      </c>
      <c r="H93" s="33">
        <f>H94+H99</f>
        <v>0</v>
      </c>
    </row>
    <row r="94" spans="1:8" ht="45" customHeight="1">
      <c r="A94" s="12" t="s">
        <v>71</v>
      </c>
      <c r="B94" s="5" t="s">
        <v>34</v>
      </c>
      <c r="C94" s="5" t="s">
        <v>7</v>
      </c>
      <c r="D94" s="18" t="s">
        <v>72</v>
      </c>
      <c r="E94" s="46"/>
      <c r="F94" s="33">
        <f>F95+F97</f>
        <v>183.2</v>
      </c>
      <c r="G94" s="33">
        <f>G95+G97</f>
        <v>0</v>
      </c>
      <c r="H94" s="33">
        <f>H95+H97</f>
        <v>0</v>
      </c>
    </row>
    <row r="95" spans="1:8" ht="30" customHeight="1">
      <c r="A95" s="4" t="s">
        <v>87</v>
      </c>
      <c r="B95" s="5" t="s">
        <v>34</v>
      </c>
      <c r="C95" s="5" t="s">
        <v>7</v>
      </c>
      <c r="D95" s="18" t="s">
        <v>72</v>
      </c>
      <c r="E95" s="46">
        <v>200</v>
      </c>
      <c r="F95" s="33">
        <f>F96</f>
        <v>172.2</v>
      </c>
      <c r="G95" s="33">
        <v>0</v>
      </c>
      <c r="H95" s="33">
        <f t="shared" ref="H95" si="34">H96</f>
        <v>0</v>
      </c>
    </row>
    <row r="96" spans="1:8" ht="31.5">
      <c r="A96" s="4" t="s">
        <v>64</v>
      </c>
      <c r="B96" s="5" t="s">
        <v>34</v>
      </c>
      <c r="C96" s="5" t="s">
        <v>7</v>
      </c>
      <c r="D96" s="18" t="s">
        <v>72</v>
      </c>
      <c r="E96" s="46">
        <v>240</v>
      </c>
      <c r="F96" s="33">
        <v>172.2</v>
      </c>
      <c r="G96" s="33">
        <v>0</v>
      </c>
      <c r="H96" s="33">
        <v>0</v>
      </c>
    </row>
    <row r="97" spans="1:8" ht="32.25" customHeight="1">
      <c r="A97" s="12" t="s">
        <v>16</v>
      </c>
      <c r="B97" s="5" t="s">
        <v>34</v>
      </c>
      <c r="C97" s="5" t="s">
        <v>7</v>
      </c>
      <c r="D97" s="18" t="s">
        <v>72</v>
      </c>
      <c r="E97" s="46">
        <v>800</v>
      </c>
      <c r="F97" s="33">
        <f>F98</f>
        <v>11</v>
      </c>
      <c r="G97" s="33">
        <f t="shared" ref="G97:H97" si="35">G98</f>
        <v>0</v>
      </c>
      <c r="H97" s="33">
        <f t="shared" si="35"/>
        <v>0</v>
      </c>
    </row>
    <row r="98" spans="1:8" ht="15.75">
      <c r="A98" s="12" t="s">
        <v>65</v>
      </c>
      <c r="B98" s="5" t="s">
        <v>34</v>
      </c>
      <c r="C98" s="5" t="s">
        <v>7</v>
      </c>
      <c r="D98" s="18" t="s">
        <v>72</v>
      </c>
      <c r="E98" s="46">
        <v>850</v>
      </c>
      <c r="F98" s="33">
        <v>11</v>
      </c>
      <c r="G98" s="33">
        <v>0</v>
      </c>
      <c r="H98" s="33">
        <v>0</v>
      </c>
    </row>
    <row r="99" spans="1:8" ht="63">
      <c r="A99" s="58" t="s">
        <v>89</v>
      </c>
      <c r="B99" s="5" t="s">
        <v>34</v>
      </c>
      <c r="C99" s="5" t="s">
        <v>7</v>
      </c>
      <c r="D99" s="18" t="s">
        <v>92</v>
      </c>
      <c r="E99" s="46"/>
      <c r="F99" s="33">
        <f>F100+F102</f>
        <v>3269.2</v>
      </c>
      <c r="G99" s="33">
        <f t="shared" ref="G99:H100" si="36">G100</f>
        <v>0</v>
      </c>
      <c r="H99" s="33">
        <f t="shared" si="36"/>
        <v>0</v>
      </c>
    </row>
    <row r="100" spans="1:8" ht="63">
      <c r="A100" s="59" t="s">
        <v>63</v>
      </c>
      <c r="B100" s="5" t="s">
        <v>34</v>
      </c>
      <c r="C100" s="5" t="s">
        <v>7</v>
      </c>
      <c r="D100" s="18" t="s">
        <v>92</v>
      </c>
      <c r="E100" s="46">
        <v>100</v>
      </c>
      <c r="F100" s="33">
        <f>F101</f>
        <v>2492</v>
      </c>
      <c r="G100" s="33">
        <f t="shared" si="36"/>
        <v>0</v>
      </c>
      <c r="H100" s="33">
        <f t="shared" si="36"/>
        <v>0</v>
      </c>
    </row>
    <row r="101" spans="1:8" ht="15.75">
      <c r="A101" s="35" t="s">
        <v>32</v>
      </c>
      <c r="B101" s="5" t="s">
        <v>34</v>
      </c>
      <c r="C101" s="5" t="s">
        <v>7</v>
      </c>
      <c r="D101" s="18" t="s">
        <v>92</v>
      </c>
      <c r="E101" s="46">
        <v>110</v>
      </c>
      <c r="F101" s="33">
        <v>2492</v>
      </c>
      <c r="G101" s="33">
        <v>0</v>
      </c>
      <c r="H101" s="33">
        <v>0</v>
      </c>
    </row>
    <row r="102" spans="1:8" ht="31.5">
      <c r="A102" s="4" t="s">
        <v>87</v>
      </c>
      <c r="B102" s="5" t="s">
        <v>34</v>
      </c>
      <c r="C102" s="5" t="s">
        <v>7</v>
      </c>
      <c r="D102" s="18" t="s">
        <v>92</v>
      </c>
      <c r="E102" s="46">
        <v>200</v>
      </c>
      <c r="F102" s="33">
        <f>F103</f>
        <v>777.2</v>
      </c>
      <c r="G102" s="33"/>
      <c r="H102" s="33"/>
    </row>
    <row r="103" spans="1:8" ht="31.5">
      <c r="A103" s="4" t="s">
        <v>64</v>
      </c>
      <c r="B103" s="5" t="s">
        <v>34</v>
      </c>
      <c r="C103" s="5" t="s">
        <v>7</v>
      </c>
      <c r="D103" s="18" t="s">
        <v>92</v>
      </c>
      <c r="E103" s="46">
        <v>240</v>
      </c>
      <c r="F103" s="33">
        <v>777.2</v>
      </c>
      <c r="G103" s="33"/>
      <c r="H103" s="33"/>
    </row>
    <row r="104" spans="1:8" ht="17.25" customHeight="1">
      <c r="A104" s="1" t="s">
        <v>37</v>
      </c>
      <c r="B104" s="2" t="s">
        <v>38</v>
      </c>
      <c r="C104" s="2"/>
      <c r="D104" s="1"/>
      <c r="E104" s="47"/>
      <c r="F104" s="36">
        <f>F105</f>
        <v>284</v>
      </c>
      <c r="G104" s="36">
        <f t="shared" ref="G104:H104" si="37">G105</f>
        <v>30</v>
      </c>
      <c r="H104" s="36">
        <f t="shared" si="37"/>
        <v>30</v>
      </c>
    </row>
    <row r="105" spans="1:8" ht="21" customHeight="1">
      <c r="A105" s="1" t="s">
        <v>39</v>
      </c>
      <c r="B105" s="2" t="s">
        <v>38</v>
      </c>
      <c r="C105" s="2" t="s">
        <v>7</v>
      </c>
      <c r="D105" s="1"/>
      <c r="E105" s="47"/>
      <c r="F105" s="36">
        <f t="shared" ref="F105:H108" si="38">F106</f>
        <v>284</v>
      </c>
      <c r="G105" s="36">
        <f t="shared" si="38"/>
        <v>30</v>
      </c>
      <c r="H105" s="36">
        <f t="shared" si="38"/>
        <v>30</v>
      </c>
    </row>
    <row r="106" spans="1:8" ht="22.5" customHeight="1">
      <c r="A106" s="11" t="s">
        <v>70</v>
      </c>
      <c r="B106" s="10" t="s">
        <v>38</v>
      </c>
      <c r="C106" s="10" t="s">
        <v>7</v>
      </c>
      <c r="D106" s="24" t="s">
        <v>56</v>
      </c>
      <c r="E106" s="51"/>
      <c r="F106" s="33">
        <f>F107</f>
        <v>284</v>
      </c>
      <c r="G106" s="33">
        <f t="shared" si="38"/>
        <v>30</v>
      </c>
      <c r="H106" s="33">
        <f t="shared" si="38"/>
        <v>30</v>
      </c>
    </row>
    <row r="107" spans="1:8" ht="27.75" customHeight="1">
      <c r="A107" s="11" t="s">
        <v>40</v>
      </c>
      <c r="B107" s="23">
        <v>10</v>
      </c>
      <c r="C107" s="23">
        <v>1</v>
      </c>
      <c r="D107" s="22" t="s">
        <v>81</v>
      </c>
      <c r="E107" s="52" t="s">
        <v>36</v>
      </c>
      <c r="F107" s="33">
        <f t="shared" si="38"/>
        <v>284</v>
      </c>
      <c r="G107" s="33">
        <f t="shared" si="38"/>
        <v>30</v>
      </c>
      <c r="H107" s="33">
        <f t="shared" si="38"/>
        <v>30</v>
      </c>
    </row>
    <row r="108" spans="1:8" ht="20.25" customHeight="1">
      <c r="A108" s="12" t="s">
        <v>41</v>
      </c>
      <c r="B108" s="23">
        <v>10</v>
      </c>
      <c r="C108" s="23">
        <v>1</v>
      </c>
      <c r="D108" s="22" t="s">
        <v>81</v>
      </c>
      <c r="E108" s="38">
        <v>300</v>
      </c>
      <c r="F108" s="33">
        <f t="shared" si="38"/>
        <v>284</v>
      </c>
      <c r="G108" s="33">
        <f t="shared" si="38"/>
        <v>30</v>
      </c>
      <c r="H108" s="33">
        <f t="shared" si="38"/>
        <v>30</v>
      </c>
    </row>
    <row r="109" spans="1:8" ht="36" customHeight="1">
      <c r="A109" s="12" t="s">
        <v>66</v>
      </c>
      <c r="B109" s="23">
        <v>10</v>
      </c>
      <c r="C109" s="23">
        <v>1</v>
      </c>
      <c r="D109" s="22" t="s">
        <v>81</v>
      </c>
      <c r="E109" s="38">
        <v>310</v>
      </c>
      <c r="F109" s="33">
        <v>284</v>
      </c>
      <c r="G109" s="33">
        <v>30</v>
      </c>
      <c r="H109" s="33">
        <v>30</v>
      </c>
    </row>
    <row r="110" spans="1:8" ht="15.75">
      <c r="A110" s="21" t="s">
        <v>50</v>
      </c>
      <c r="B110" s="31">
        <v>11</v>
      </c>
      <c r="C110" s="31"/>
      <c r="D110" s="32"/>
      <c r="E110" s="47"/>
      <c r="F110" s="36">
        <f>F111</f>
        <v>5.0999999999999996</v>
      </c>
      <c r="G110" s="36">
        <f t="shared" ref="G110:H110" si="39">G111</f>
        <v>0</v>
      </c>
      <c r="H110" s="36">
        <f t="shared" si="39"/>
        <v>0</v>
      </c>
    </row>
    <row r="111" spans="1:8" ht="15.75">
      <c r="A111" s="21" t="s">
        <v>51</v>
      </c>
      <c r="B111" s="31">
        <v>11</v>
      </c>
      <c r="C111" s="31">
        <v>1</v>
      </c>
      <c r="D111" s="32"/>
      <c r="E111" s="47"/>
      <c r="F111" s="36">
        <f t="shared" ref="F111:H114" si="40">F112</f>
        <v>5.0999999999999996</v>
      </c>
      <c r="G111" s="36">
        <f t="shared" si="40"/>
        <v>0</v>
      </c>
      <c r="H111" s="36">
        <f t="shared" si="40"/>
        <v>0</v>
      </c>
    </row>
    <row r="112" spans="1:8" ht="20.25" customHeight="1">
      <c r="A112" s="11" t="s">
        <v>70</v>
      </c>
      <c r="B112" s="10" t="s">
        <v>38</v>
      </c>
      <c r="C112" s="10" t="s">
        <v>7</v>
      </c>
      <c r="D112" s="24" t="s">
        <v>56</v>
      </c>
      <c r="E112" s="46"/>
      <c r="F112" s="33">
        <f t="shared" si="40"/>
        <v>5.0999999999999996</v>
      </c>
      <c r="G112" s="33">
        <f t="shared" si="40"/>
        <v>0</v>
      </c>
      <c r="H112" s="33">
        <f t="shared" si="40"/>
        <v>0</v>
      </c>
    </row>
    <row r="113" spans="1:8" ht="28.5" customHeight="1">
      <c r="A113" s="12" t="s">
        <v>53</v>
      </c>
      <c r="B113" s="23">
        <v>11</v>
      </c>
      <c r="C113" s="23">
        <v>1</v>
      </c>
      <c r="D113" s="22" t="s">
        <v>82</v>
      </c>
      <c r="E113" s="46"/>
      <c r="F113" s="33">
        <f>F114</f>
        <v>5.0999999999999996</v>
      </c>
      <c r="G113" s="33">
        <f t="shared" si="40"/>
        <v>0</v>
      </c>
      <c r="H113" s="33">
        <f t="shared" si="40"/>
        <v>0</v>
      </c>
    </row>
    <row r="114" spans="1:8" s="9" customFormat="1" ht="31.5">
      <c r="A114" s="4" t="s">
        <v>87</v>
      </c>
      <c r="B114" s="23">
        <v>11</v>
      </c>
      <c r="C114" s="23">
        <v>1</v>
      </c>
      <c r="D114" s="22" t="s">
        <v>82</v>
      </c>
      <c r="E114" s="46">
        <v>200</v>
      </c>
      <c r="F114" s="33">
        <f t="shared" si="40"/>
        <v>5.0999999999999996</v>
      </c>
      <c r="G114" s="33">
        <f t="shared" si="40"/>
        <v>0</v>
      </c>
      <c r="H114" s="33">
        <f t="shared" si="40"/>
        <v>0</v>
      </c>
    </row>
    <row r="115" spans="1:8" s="9" customFormat="1" ht="33.75" customHeight="1">
      <c r="A115" s="12" t="s">
        <v>64</v>
      </c>
      <c r="B115" s="23">
        <v>11</v>
      </c>
      <c r="C115" s="23">
        <v>1</v>
      </c>
      <c r="D115" s="22" t="s">
        <v>82</v>
      </c>
      <c r="E115" s="46">
        <v>240</v>
      </c>
      <c r="F115" s="33">
        <v>5.0999999999999996</v>
      </c>
      <c r="G115" s="33">
        <v>0</v>
      </c>
      <c r="H115" s="33">
        <v>0</v>
      </c>
    </row>
    <row r="116" spans="1:8" s="9" customFormat="1" ht="33.75" customHeight="1">
      <c r="A116" s="21" t="s">
        <v>105</v>
      </c>
      <c r="B116" s="31">
        <v>99</v>
      </c>
      <c r="C116" s="31"/>
      <c r="D116" s="32"/>
      <c r="E116" s="47"/>
      <c r="F116" s="36">
        <v>0</v>
      </c>
      <c r="G116" s="36">
        <f t="shared" ref="G116:H120" si="41">G117</f>
        <v>45.2</v>
      </c>
      <c r="H116" s="36">
        <f t="shared" si="41"/>
        <v>107.4</v>
      </c>
    </row>
    <row r="117" spans="1:8" s="9" customFormat="1" ht="33.75" customHeight="1">
      <c r="A117" s="12" t="s">
        <v>106</v>
      </c>
      <c r="B117" s="23">
        <v>99</v>
      </c>
      <c r="C117" s="23">
        <v>99</v>
      </c>
      <c r="D117" s="22"/>
      <c r="E117" s="46"/>
      <c r="F117" s="33">
        <v>0</v>
      </c>
      <c r="G117" s="33">
        <f t="shared" si="41"/>
        <v>45.2</v>
      </c>
      <c r="H117" s="33">
        <f t="shared" si="41"/>
        <v>107.4</v>
      </c>
    </row>
    <row r="118" spans="1:8" s="9" customFormat="1" ht="33.75" customHeight="1">
      <c r="A118" s="12" t="s">
        <v>70</v>
      </c>
      <c r="B118" s="23">
        <v>99</v>
      </c>
      <c r="C118" s="23">
        <v>99</v>
      </c>
      <c r="D118" s="22" t="s">
        <v>56</v>
      </c>
      <c r="E118" s="46"/>
      <c r="F118" s="33">
        <v>0</v>
      </c>
      <c r="G118" s="33">
        <f t="shared" si="41"/>
        <v>45.2</v>
      </c>
      <c r="H118" s="33">
        <f t="shared" si="41"/>
        <v>107.4</v>
      </c>
    </row>
    <row r="119" spans="1:8" s="9" customFormat="1" ht="33.75" customHeight="1">
      <c r="A119" s="12" t="s">
        <v>106</v>
      </c>
      <c r="B119" s="23">
        <v>99</v>
      </c>
      <c r="C119" s="23">
        <v>99</v>
      </c>
      <c r="D119" s="85" t="s">
        <v>107</v>
      </c>
      <c r="E119" s="46"/>
      <c r="F119" s="33">
        <v>0</v>
      </c>
      <c r="G119" s="33">
        <f t="shared" si="41"/>
        <v>45.2</v>
      </c>
      <c r="H119" s="33">
        <f t="shared" si="41"/>
        <v>107.4</v>
      </c>
    </row>
    <row r="120" spans="1:8" s="9" customFormat="1" ht="33.75" customHeight="1">
      <c r="A120" s="12" t="s">
        <v>106</v>
      </c>
      <c r="B120" s="23">
        <v>99</v>
      </c>
      <c r="C120" s="23">
        <v>99</v>
      </c>
      <c r="D120" s="85" t="s">
        <v>107</v>
      </c>
      <c r="E120" s="46">
        <v>900</v>
      </c>
      <c r="F120" s="33">
        <v>0</v>
      </c>
      <c r="G120" s="33">
        <f t="shared" si="41"/>
        <v>45.2</v>
      </c>
      <c r="H120" s="33">
        <f t="shared" si="41"/>
        <v>107.4</v>
      </c>
    </row>
    <row r="121" spans="1:8" s="9" customFormat="1" ht="33.75" customHeight="1">
      <c r="A121" s="12" t="s">
        <v>106</v>
      </c>
      <c r="B121" s="23">
        <v>99</v>
      </c>
      <c r="C121" s="23">
        <v>9</v>
      </c>
      <c r="D121" s="85" t="s">
        <v>107</v>
      </c>
      <c r="E121" s="46">
        <v>990</v>
      </c>
      <c r="F121" s="33">
        <v>0</v>
      </c>
      <c r="G121" s="33">
        <v>45.2</v>
      </c>
      <c r="H121" s="33">
        <v>107.4</v>
      </c>
    </row>
    <row r="122" spans="1:8" ht="15.75">
      <c r="A122" s="1" t="s">
        <v>45</v>
      </c>
      <c r="B122" s="8"/>
      <c r="C122" s="29"/>
      <c r="D122" s="30"/>
      <c r="E122" s="50"/>
      <c r="F122" s="36">
        <f>F7+F44+F52+F61+F70+F91+F104+F110</f>
        <v>8873.4</v>
      </c>
      <c r="G122" s="36">
        <f>G7+G44+G52+G61+G70+G91+G104+G110+G116</f>
        <v>2102.8999999999996</v>
      </c>
      <c r="H122" s="36">
        <f>H7+H44+H52+H61+H70+H91+H104+H110+H116</f>
        <v>2446.3000000000002</v>
      </c>
    </row>
    <row r="123" spans="1:8">
      <c r="C123" s="26"/>
      <c r="D123" s="25"/>
    </row>
    <row r="124" spans="1:8">
      <c r="C124" s="26"/>
      <c r="D124" s="25"/>
    </row>
    <row r="125" spans="1:8">
      <c r="C125" s="26"/>
      <c r="D125" s="25"/>
    </row>
    <row r="126" spans="1:8">
      <c r="C126" s="26"/>
      <c r="D126" s="25"/>
    </row>
    <row r="127" spans="1:8">
      <c r="C127" s="26"/>
      <c r="D127" s="25"/>
    </row>
    <row r="128" spans="1:8">
      <c r="C128" s="26"/>
      <c r="D128" s="25"/>
    </row>
    <row r="129" spans="3:4">
      <c r="C129" s="26"/>
      <c r="D129" s="25"/>
    </row>
    <row r="130" spans="3:4">
      <c r="C130" s="26"/>
      <c r="D130" s="25"/>
    </row>
    <row r="131" spans="3:4">
      <c r="C131" s="26"/>
      <c r="D131" s="25"/>
    </row>
    <row r="132" spans="3:4">
      <c r="D132" s="25"/>
    </row>
    <row r="133" spans="3:4">
      <c r="D133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2021-05-21T07:52:04Z</dcterms:modified>
</cp:coreProperties>
</file>