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filterPrivacy="1" defaultThemeVersion="124226"/>
  <bookViews>
    <workbookView xWindow="240" yWindow="705" windowWidth="14805" windowHeight="74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41" i="1"/>
  <c r="G140" s="1"/>
  <c r="G139" s="1"/>
  <c r="G138" s="1"/>
  <c r="G137" s="1"/>
  <c r="G135"/>
  <c r="G134"/>
  <c r="G133" s="1"/>
  <c r="G132" s="1"/>
  <c r="G131" s="1"/>
  <c r="G129"/>
  <c r="G126" s="1"/>
  <c r="G127"/>
  <c r="G124"/>
  <c r="G122"/>
  <c r="G121" s="1"/>
  <c r="G119"/>
  <c r="G118" s="1"/>
  <c r="G110"/>
  <c r="G109"/>
  <c r="G107"/>
  <c r="G105"/>
  <c r="G102" s="1"/>
  <c r="G101" s="1"/>
  <c r="G100" s="1"/>
  <c r="G103"/>
  <c r="G95"/>
  <c r="G94"/>
  <c r="G92"/>
  <c r="G91"/>
  <c r="G89"/>
  <c r="G88"/>
  <c r="G87" s="1"/>
  <c r="G86" s="1"/>
  <c r="G73"/>
  <c r="G72" s="1"/>
  <c r="G70"/>
  <c r="G69" s="1"/>
  <c r="G68" s="1"/>
  <c r="G67" s="1"/>
  <c r="G66" s="1"/>
  <c r="G64"/>
  <c r="G63"/>
  <c r="G61"/>
  <c r="G60"/>
  <c r="G59" s="1"/>
  <c r="G58" s="1"/>
  <c r="G57" s="1"/>
  <c r="G55"/>
  <c r="G52" s="1"/>
  <c r="G51" s="1"/>
  <c r="G50" s="1"/>
  <c r="G49" s="1"/>
  <c r="G53"/>
  <c r="G47"/>
  <c r="G46" s="1"/>
  <c r="G45" s="1"/>
  <c r="G43"/>
  <c r="G42"/>
  <c r="G41" s="1"/>
  <c r="G40" s="1"/>
  <c r="G38"/>
  <c r="G37"/>
  <c r="G36" s="1"/>
  <c r="G35" s="1"/>
  <c r="G31"/>
  <c r="G30"/>
  <c r="G28"/>
  <c r="G27"/>
  <c r="G25"/>
  <c r="G23"/>
  <c r="G20" s="1"/>
  <c r="G19" s="1"/>
  <c r="G18" s="1"/>
  <c r="G21"/>
  <c r="G16"/>
  <c r="G15"/>
  <c r="G13"/>
  <c r="G12"/>
  <c r="G11" s="1"/>
  <c r="G10" s="1"/>
  <c r="G9" s="1"/>
  <c r="G117" l="1"/>
  <c r="G116" s="1"/>
  <c r="G115" s="1"/>
  <c r="G8"/>
  <c r="G81"/>
  <c r="G149" l="1"/>
  <c r="G7" s="1"/>
  <c r="I147"/>
  <c r="I146" s="1"/>
  <c r="I145" s="1"/>
  <c r="I144" s="1"/>
  <c r="I143" s="1"/>
  <c r="H147"/>
  <c r="H146"/>
  <c r="H145" s="1"/>
  <c r="H144" s="1"/>
  <c r="H143" s="1"/>
  <c r="I141"/>
  <c r="H141"/>
  <c r="H140" s="1"/>
  <c r="H139" s="1"/>
  <c r="H138" s="1"/>
  <c r="H137" s="1"/>
  <c r="I140"/>
  <c r="I139"/>
  <c r="I138" s="1"/>
  <c r="I137" s="1"/>
  <c r="I135"/>
  <c r="H135"/>
  <c r="I134"/>
  <c r="I133" s="1"/>
  <c r="I132" s="1"/>
  <c r="I131" s="1"/>
  <c r="H134"/>
  <c r="H133"/>
  <c r="H132" s="1"/>
  <c r="H131" s="1"/>
  <c r="I127"/>
  <c r="H127"/>
  <c r="I126"/>
  <c r="H126"/>
  <c r="I124"/>
  <c r="H124"/>
  <c r="H121" s="1"/>
  <c r="H117" s="1"/>
  <c r="H116" s="1"/>
  <c r="H115" s="1"/>
  <c r="I122"/>
  <c r="I121"/>
  <c r="I117" s="1"/>
  <c r="I116" s="1"/>
  <c r="I115" s="1"/>
  <c r="I110"/>
  <c r="H110"/>
  <c r="H109" s="1"/>
  <c r="I109"/>
  <c r="I107"/>
  <c r="H107"/>
  <c r="I105"/>
  <c r="I102" s="1"/>
  <c r="I101" s="1"/>
  <c r="I100" s="1"/>
  <c r="H105"/>
  <c r="I103"/>
  <c r="H103"/>
  <c r="H102" s="1"/>
  <c r="I95"/>
  <c r="H95"/>
  <c r="H94" s="1"/>
  <c r="I94"/>
  <c r="I89"/>
  <c r="H89"/>
  <c r="H88" s="1"/>
  <c r="H87" s="1"/>
  <c r="H86" s="1"/>
  <c r="I88"/>
  <c r="I87"/>
  <c r="I86" s="1"/>
  <c r="I73"/>
  <c r="H73"/>
  <c r="H72" s="1"/>
  <c r="I72"/>
  <c r="I70"/>
  <c r="I69" s="1"/>
  <c r="I68" s="1"/>
  <c r="I67" s="1"/>
  <c r="I66" s="1"/>
  <c r="H70"/>
  <c r="H69"/>
  <c r="I61"/>
  <c r="H61"/>
  <c r="I60"/>
  <c r="I59" s="1"/>
  <c r="I58" s="1"/>
  <c r="I57" s="1"/>
  <c r="H60"/>
  <c r="H59"/>
  <c r="H58" s="1"/>
  <c r="H57" s="1"/>
  <c r="I55"/>
  <c r="H55"/>
  <c r="I53"/>
  <c r="I52" s="1"/>
  <c r="I51" s="1"/>
  <c r="I50" s="1"/>
  <c r="I49" s="1"/>
  <c r="H53"/>
  <c r="H52" s="1"/>
  <c r="H51" s="1"/>
  <c r="H50" s="1"/>
  <c r="H49" s="1"/>
  <c r="I43"/>
  <c r="H43"/>
  <c r="I42"/>
  <c r="I41" s="1"/>
  <c r="I40" s="1"/>
  <c r="H42"/>
  <c r="H41"/>
  <c r="H40" s="1"/>
  <c r="I38"/>
  <c r="H38"/>
  <c r="I37"/>
  <c r="I36" s="1"/>
  <c r="I35" s="1"/>
  <c r="H37"/>
  <c r="H36"/>
  <c r="H35" s="1"/>
  <c r="I31"/>
  <c r="H31"/>
  <c r="I30"/>
  <c r="H30"/>
  <c r="I28"/>
  <c r="I27" s="1"/>
  <c r="H28"/>
  <c r="H27" s="1"/>
  <c r="I25"/>
  <c r="H25"/>
  <c r="I23"/>
  <c r="H23"/>
  <c r="I21"/>
  <c r="I20" s="1"/>
  <c r="I19" s="1"/>
  <c r="H21"/>
  <c r="H20" s="1"/>
  <c r="H19" s="1"/>
  <c r="H18" s="1"/>
  <c r="I18"/>
  <c r="I13"/>
  <c r="H13"/>
  <c r="I12"/>
  <c r="I11" s="1"/>
  <c r="I10" s="1"/>
  <c r="I9" s="1"/>
  <c r="H12"/>
  <c r="H11"/>
  <c r="H10" s="1"/>
  <c r="H9" s="1"/>
  <c r="H8" s="1"/>
  <c r="I8"/>
  <c r="H68" l="1"/>
  <c r="H67" s="1"/>
  <c r="H66" s="1"/>
  <c r="H101"/>
  <c r="H100" s="1"/>
  <c r="H81" s="1"/>
  <c r="H149" s="1"/>
  <c r="I81"/>
  <c r="I149" s="1"/>
</calcChain>
</file>

<file path=xl/sharedStrings.xml><?xml version="1.0" encoding="utf-8"?>
<sst xmlns="http://schemas.openxmlformats.org/spreadsheetml/2006/main" count="568" uniqueCount="133">
  <si>
    <t>Наименование показателя</t>
  </si>
  <si>
    <t>раздел</t>
  </si>
  <si>
    <t>подраздел</t>
  </si>
  <si>
    <t>целевая статья</t>
  </si>
  <si>
    <t>вид расходов</t>
  </si>
  <si>
    <t>Сумма</t>
  </si>
  <si>
    <t>Общегосударственные вопросы</t>
  </si>
  <si>
    <t>01</t>
  </si>
  <si>
    <t>02</t>
  </si>
  <si>
    <t>Глава муниципального образования</t>
  </si>
  <si>
    <t>100</t>
  </si>
  <si>
    <t>Расходы на выплаты персоналу государственных (муниципальных) органов</t>
  </si>
  <si>
    <t>120</t>
  </si>
  <si>
    <t>03</t>
  </si>
  <si>
    <t>200</t>
  </si>
  <si>
    <t>240</t>
  </si>
  <si>
    <t>Иные бюджетные ассигнования</t>
  </si>
  <si>
    <t>800</t>
  </si>
  <si>
    <t>850</t>
  </si>
  <si>
    <t>04</t>
  </si>
  <si>
    <t>Резервные фонды</t>
  </si>
  <si>
    <t>11</t>
  </si>
  <si>
    <t>Резервные фонды местных администраций</t>
  </si>
  <si>
    <t>Резервные средства</t>
  </si>
  <si>
    <t>Национальная оборона</t>
  </si>
  <si>
    <t>Мобилизационная и вневойсковая подготовка</t>
  </si>
  <si>
    <t>Национальная экономика</t>
  </si>
  <si>
    <t>05</t>
  </si>
  <si>
    <t>Дорожное хозяйство (дорожные фонды)</t>
  </si>
  <si>
    <t>09</t>
  </si>
  <si>
    <t>Жилищно-коммунальное хозяйство</t>
  </si>
  <si>
    <t>Благоустройство</t>
  </si>
  <si>
    <t>Расходы на выплаты персоналу казенных учреждений</t>
  </si>
  <si>
    <t>110</t>
  </si>
  <si>
    <t>08</t>
  </si>
  <si>
    <t>Культура</t>
  </si>
  <si>
    <t/>
  </si>
  <si>
    <t>Социальная политика</t>
  </si>
  <si>
    <t>10</t>
  </si>
  <si>
    <t>Пенсионное обеспечение</t>
  </si>
  <si>
    <t>Доплаты к пенсиям, дополнительное пенсионное обеспечение</t>
  </si>
  <si>
    <t>Социальное обеспечение и иные выплаты населению</t>
  </si>
  <si>
    <t>тыс. рублей</t>
  </si>
  <si>
    <t>Национальная безопасность и правоохранительная деятельность</t>
  </si>
  <si>
    <t>Мероприятия по предупреждению и ликвидации последствий чрезвычайных ситуаций и стихийных бедствий</t>
  </si>
  <si>
    <t>Всего расходов</t>
  </si>
  <si>
    <t>Расходы на содержание органов местного самоуправления</t>
  </si>
  <si>
    <t>06</t>
  </si>
  <si>
    <t>Межбюджетные трансферты</t>
  </si>
  <si>
    <t>Иные межбюджетные трансферты</t>
  </si>
  <si>
    <t>Физическая культура и спорт</t>
  </si>
  <si>
    <t>Физическая культура</t>
  </si>
  <si>
    <t>500</t>
  </si>
  <si>
    <t>Физкультурно-оздоровительная работа и спортивные мероприятия</t>
  </si>
  <si>
    <t xml:space="preserve">Культура, кинематография </t>
  </si>
  <si>
    <t>540</t>
  </si>
  <si>
    <t>99 0 00 00000</t>
  </si>
  <si>
    <t>99 0 00 03000</t>
  </si>
  <si>
    <t>99 0 00 03120</t>
  </si>
  <si>
    <t>99 0 00 20550</t>
  </si>
  <si>
    <t xml:space="preserve">99 0 00 20550 </t>
  </si>
  <si>
    <t>99 0 00 51180</t>
  </si>
  <si>
    <t>99 0 00 18010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</si>
  <si>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</si>
  <si>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</si>
  <si>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</si>
  <si>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 xml:space="preserve">Публичные нормативные социальные выплаты гражданам </t>
  </si>
  <si>
    <t>Функционирование высшего должностного лица субъекта Российской Федерации и муниципального образования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</si>
  <si>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</si>
  <si>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Расходы на осуществление первичного воинского учета на территориях, где отсутствуют военные комиссариаты, за счет средств федерального бюджета</t>
  </si>
  <si>
    <t>Непрограммные направления местного бюджета</t>
  </si>
  <si>
    <t>Расходы на обеспечение деятельности муниципальных домов культуры</t>
  </si>
  <si>
    <t>99 0 00 00720</t>
  </si>
  <si>
    <t>99 0 00 03110</t>
  </si>
  <si>
    <t xml:space="preserve">Средства передаваемые на осуществление части переданных полномочий поселения по осуществлению внешнего муниципального контроля </t>
  </si>
  <si>
    <t>99 0 00 84010</t>
  </si>
  <si>
    <t>Уличное освещение</t>
  </si>
  <si>
    <t>99 0 00 06010</t>
  </si>
  <si>
    <t>Другие вопросы в области жилищно-коммунального хозяйства</t>
  </si>
  <si>
    <t>99 0 00 05180</t>
  </si>
  <si>
    <t xml:space="preserve">Обеспечение деятельности  учреждений жилищно-коммунального хозяйства </t>
  </si>
  <si>
    <t>99 0 00 02020</t>
  </si>
  <si>
    <t>99 0 00 05120</t>
  </si>
  <si>
    <t>99 0 00 80780</t>
  </si>
  <si>
    <t>Обеспечение дорожной деятельности в отношении автомобильных дорог общего пользования местного значения,за счет акциз</t>
  </si>
  <si>
    <t>99 0 00 06060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</si>
  <si>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</si>
  <si>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Закупка товаров, работ и услуг для обеспечения государственных (муниципальных) нужд</t>
  </si>
  <si>
    <t>Обеспечение сбалансированности местных бюджетов в рамках реализации мероприятий государственной программы Новосибирской области  "Управление финансами в Новосибирской области"</t>
  </si>
  <si>
    <t>Обеспечение сбалансированности местных бюджетов в рамках реализации мероприятий государственной программы Новосибирской области "Управление финансами в Новосибирской области"</t>
  </si>
  <si>
    <t>990 00 70510</t>
  </si>
  <si>
    <t xml:space="preserve">99 0 00 70510 </t>
  </si>
  <si>
    <t>99 0 00 70510</t>
  </si>
  <si>
    <t>Расходы на выплаты по оплате труда и содержание органов местного самоуправления Северного района Новосибирской области</t>
  </si>
  <si>
    <t xml:space="preserve"> Закупка товаров, работ и услуг для обеспечения государственных (муниципальных) нужд</t>
  </si>
  <si>
    <t>Расходы на осуществление отдельных государственных полномочий Новосибирской области по решению вопросов в сфере административных правонарушений за счет средств областного бюджета</t>
  </si>
  <si>
    <t>99 0 00 70190</t>
  </si>
  <si>
    <t>Обеспечение восстановления и развития автодорог местного значения, в том числе мероприятия по созданию, восстановлению и содержанию элементов обустройства автомобильных дорог за счет средств местного бюджета</t>
  </si>
  <si>
    <t>99 0 00 80760</t>
  </si>
  <si>
    <t>Прочие мероприятия по благоустройству поселений</t>
  </si>
  <si>
    <t>2023 год</t>
  </si>
  <si>
    <t>2022 год</t>
  </si>
  <si>
    <t>Защита населения и территории от чрезвычайных ситуаций природного и техногенного характера,пожарная безопасность</t>
  </si>
  <si>
    <t>главный распорядитель бюджетных средств</t>
  </si>
  <si>
    <t>администрация Бергульского сельсовета Северного района Новосибирской области</t>
  </si>
  <si>
    <t>УСЛОВНО УТВЕРЖДЕННЫЕ РАСХОДЫ</t>
  </si>
  <si>
    <t>Условно утвержденные расходы</t>
  </si>
  <si>
    <t>99 0 00 99990</t>
  </si>
  <si>
    <t>Ведомственная структура расходов местного бюджета на 2022 год и плановый период 2023 и 2024 годов</t>
  </si>
  <si>
    <t>2024 год</t>
  </si>
  <si>
    <t>81 0 00 00000</t>
  </si>
  <si>
    <t>81 0 06 00000</t>
  </si>
  <si>
    <t>Другие вопросы в области национальной экономики</t>
  </si>
  <si>
    <t>Муниципальная программа "О развитии субъектов малого и среднего предпринимательства на территории Бергульского сельсовета на 2021-2023 годы"</t>
  </si>
  <si>
    <t>Основное мероприятие: "Субсидирование части затрат "</t>
  </si>
  <si>
    <t>Реализация мероприятий муниципальной программы "О развитии субъектов малого и среднего предпринимательства на территории Бергульского сельсовета на 2021-2023 годы"</t>
  </si>
  <si>
    <t>Субсидии юридическим лицам (кроме некомерческих организаций), индивидуальным предпринимателям, физическим лицам - производителям товаров, работ, услуг</t>
  </si>
  <si>
    <t>12</t>
  </si>
  <si>
    <t>81 0 06 80001</t>
  </si>
  <si>
    <t>Меропрития по обесречению пожарной безопасности</t>
  </si>
  <si>
    <t>Коммунальное хозяйство</t>
  </si>
  <si>
    <t>Мероприятия в области коммунального хозяйства</t>
  </si>
  <si>
    <t>Прочая закупка товаров, работ и услуг</t>
  </si>
  <si>
    <t>99 0 00 18030</t>
  </si>
  <si>
    <t>99 0 00 03510</t>
  </si>
  <si>
    <t>Другие общегосударственные вопросы</t>
  </si>
  <si>
    <t>Оценка недвижимости, признание прав и регулирование прав по муниципальной собственности</t>
  </si>
  <si>
    <t>Иные выплаты персоналу учреждений, за исключением фонда оплаты труда</t>
  </si>
  <si>
    <t>13</t>
  </si>
  <si>
    <t>99 0 00 90020</t>
  </si>
  <si>
    <t>Организация и содержание мест захоранения</t>
  </si>
  <si>
    <t>99 0 00 06040</t>
  </si>
  <si>
    <t xml:space="preserve">                                                             Приложение 4                                                                                             к решению 31- ой сессии  Совета депутатов Бергульского сельсовета Северного района Новосибирской области "О местном бюджете Бергульского сельсовета Северного района Новосибирской области на  2022 год и плановый период 2023 и 2024 годов"от 09.12.2022 № 3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</si>
</sst>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0.0"/>
    <numFmt numFmtId="168" formatCode="#,##0.0"/>
  </numFmts>
  <fonts count="17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Calibri"/>
      <family val="2"/>
      <charset val="204"/>
    </font>
    <font>
      <b/>
      <sz val="11"/>
      <color rgb="FF000000"/>
      <name val="Arial"/>
      <family val="2"/>
      <charset val="204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5">
    <xf numFmtId="0" fontId="0" fillId="0" borderId="0"/>
    <xf numFmtId="0" fontId="6" fillId="0" borderId="0"/>
    <xf numFmtId="0" fontId="1" fillId="0" borderId="0"/>
    <xf numFmtId="0" fontId="13" fillId="0" borderId="0"/>
    <xf numFmtId="0" fontId="13" fillId="0" borderId="0"/>
  </cellStyleXfs>
  <cellXfs count="105">
    <xf numFmtId="0" fontId="0" fillId="0" borderId="0" xfId="0"/>
    <xf numFmtId="0" fontId="4" fillId="0" borderId="1" xfId="0" applyFont="1" applyBorder="1"/>
    <xf numFmtId="49" fontId="4" fillId="0" borderId="1" xfId="0" applyNumberFormat="1" applyFont="1" applyBorder="1"/>
    <xf numFmtId="0" fontId="4" fillId="0" borderId="1" xfId="0" applyFont="1" applyBorder="1" applyAlignment="1">
      <alignment vertical="justify"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2" fillId="0" borderId="0" xfId="0" applyFont="1"/>
    <xf numFmtId="49" fontId="5" fillId="0" borderId="1" xfId="0" applyNumberFormat="1" applyFont="1" applyBorder="1"/>
    <xf numFmtId="0" fontId="5" fillId="0" borderId="1" xfId="0" applyFont="1" applyBorder="1"/>
    <xf numFmtId="0" fontId="7" fillId="0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0" applyFont="1" applyBorder="1"/>
    <xf numFmtId="164" fontId="7" fillId="0" borderId="2" xfId="1" applyNumberFormat="1" applyFont="1" applyFill="1" applyBorder="1" applyAlignment="1" applyProtection="1">
      <alignment horizontal="left"/>
      <protection hidden="1"/>
    </xf>
    <xf numFmtId="164" fontId="7" fillId="0" borderId="3" xfId="1" applyNumberFormat="1" applyFont="1" applyFill="1" applyBorder="1" applyAlignment="1" applyProtection="1">
      <alignment horizontal="left"/>
      <protection hidden="1"/>
    </xf>
    <xf numFmtId="165" fontId="7" fillId="0" borderId="2" xfId="1" applyNumberFormat="1" applyFont="1" applyFill="1" applyBorder="1" applyAlignment="1" applyProtection="1">
      <alignment horizontal="left" wrapText="1"/>
      <protection hidden="1"/>
    </xf>
    <xf numFmtId="0" fontId="5" fillId="0" borderId="1" xfId="0" applyFont="1" applyBorder="1" applyAlignment="1">
      <alignment wrapText="1"/>
    </xf>
    <xf numFmtId="165" fontId="3" fillId="0" borderId="1" xfId="0" applyNumberFormat="1" applyFont="1" applyBorder="1" applyAlignment="1">
      <alignment horizontal="left"/>
    </xf>
    <xf numFmtId="165" fontId="4" fillId="0" borderId="1" xfId="0" applyNumberFormat="1" applyFont="1" applyBorder="1" applyAlignment="1">
      <alignment horizontal="left"/>
    </xf>
    <xf numFmtId="165" fontId="5" fillId="0" borderId="1" xfId="0" applyNumberFormat="1" applyFont="1" applyBorder="1" applyAlignment="1">
      <alignment horizontal="left"/>
    </xf>
    <xf numFmtId="0" fontId="9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7" fillId="0" borderId="1" xfId="1" applyNumberFormat="1" applyFont="1" applyFill="1" applyBorder="1" applyAlignment="1" applyProtection="1">
      <alignment horizontal="right" wrapText="1"/>
      <protection hidden="1"/>
    </xf>
    <xf numFmtId="164" fontId="7" fillId="0" borderId="1" xfId="1" applyNumberFormat="1" applyFont="1" applyFill="1" applyBorder="1" applyAlignment="1" applyProtection="1">
      <alignment horizontal="left"/>
      <protection hidden="1"/>
    </xf>
    <xf numFmtId="165" fontId="5" fillId="0" borderId="1" xfId="0" applyNumberFormat="1" applyFont="1" applyBorder="1"/>
    <xf numFmtId="0" fontId="10" fillId="0" borderId="0" xfId="1" applyNumberFormat="1" applyFont="1" applyFill="1" applyAlignment="1" applyProtection="1">
      <alignment wrapText="1"/>
      <protection hidden="1"/>
    </xf>
    <xf numFmtId="0" fontId="8" fillId="0" borderId="0" xfId="1" applyNumberFormat="1" applyFont="1" applyFill="1" applyAlignment="1" applyProtection="1">
      <alignment horizontal="right" vertical="center"/>
      <protection hidden="1"/>
    </xf>
    <xf numFmtId="49" fontId="0" fillId="0" borderId="1" xfId="0" applyNumberFormat="1" applyBorder="1" applyAlignment="1">
      <alignment horizontal="left"/>
    </xf>
    <xf numFmtId="165" fontId="0" fillId="0" borderId="1" xfId="0" applyNumberFormat="1" applyBorder="1"/>
    <xf numFmtId="164" fontId="9" fillId="0" borderId="1" xfId="1" applyNumberFormat="1" applyFont="1" applyFill="1" applyBorder="1" applyAlignment="1" applyProtection="1">
      <alignment horizontal="left"/>
      <protection hidden="1"/>
    </xf>
    <xf numFmtId="165" fontId="9" fillId="0" borderId="1" xfId="1" applyNumberFormat="1" applyFont="1" applyFill="1" applyBorder="1" applyAlignment="1" applyProtection="1">
      <alignment horizontal="right" wrapText="1"/>
      <protection hidden="1"/>
    </xf>
    <xf numFmtId="167" fontId="7" fillId="0" borderId="1" xfId="0" applyNumberFormat="1" applyFont="1" applyBorder="1"/>
    <xf numFmtId="0" fontId="9" fillId="0" borderId="1" xfId="0" applyFont="1" applyBorder="1"/>
    <xf numFmtId="0" fontId="7" fillId="0" borderId="1" xfId="0" applyFont="1" applyBorder="1"/>
    <xf numFmtId="167" fontId="9" fillId="0" borderId="1" xfId="0" applyNumberFormat="1" applyFont="1" applyBorder="1"/>
    <xf numFmtId="0" fontId="12" fillId="0" borderId="1" xfId="0" applyFont="1" applyBorder="1" applyAlignment="1">
      <alignment horizontal="center" vertical="center" wrapText="1"/>
    </xf>
    <xf numFmtId="166" fontId="7" fillId="0" borderId="1" xfId="1" applyNumberFormat="1" applyFont="1" applyFill="1" applyBorder="1" applyAlignment="1" applyProtection="1">
      <alignment horizontal="right"/>
      <protection hidden="1"/>
    </xf>
    <xf numFmtId="165" fontId="3" fillId="0" borderId="1" xfId="0" applyNumberFormat="1" applyFont="1" applyBorder="1" applyAlignment="1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horizontal="right"/>
    </xf>
    <xf numFmtId="49" fontId="4" fillId="0" borderId="1" xfId="0" applyNumberFormat="1" applyFont="1" applyBorder="1" applyAlignment="1">
      <alignment horizontal="right"/>
    </xf>
    <xf numFmtId="49" fontId="3" fillId="0" borderId="1" xfId="0" applyNumberFormat="1" applyFont="1" applyBorder="1" applyAlignment="1">
      <alignment horizontal="right"/>
    </xf>
    <xf numFmtId="49" fontId="5" fillId="0" borderId="1" xfId="0" applyNumberFormat="1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165" fontId="3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0" fontId="0" fillId="0" borderId="1" xfId="0" applyBorder="1" applyAlignment="1">
      <alignment horizontal="right"/>
    </xf>
    <xf numFmtId="0" fontId="5" fillId="0" borderId="1" xfId="0" applyFont="1" applyBorder="1" applyAlignment="1">
      <alignment horizontal="right"/>
    </xf>
    <xf numFmtId="166" fontId="7" fillId="0" borderId="1" xfId="1" applyNumberFormat="1" applyFont="1" applyFill="1" applyBorder="1" applyAlignment="1" applyProtection="1">
      <alignment horizontal="right" vertical="center"/>
      <protection hidden="1"/>
    </xf>
    <xf numFmtId="0" fontId="14" fillId="0" borderId="1" xfId="1" applyNumberFormat="1" applyFont="1" applyFill="1" applyBorder="1" applyAlignment="1" applyProtection="1">
      <alignment horizontal="left" vertical="center" wrapText="1"/>
      <protection hidden="1"/>
    </xf>
    <xf numFmtId="0" fontId="7" fillId="0" borderId="1" xfId="0" applyFont="1" applyBorder="1" applyAlignment="1">
      <alignment wrapText="1"/>
    </xf>
    <xf numFmtId="49" fontId="7" fillId="0" borderId="1" xfId="0" applyNumberFormat="1" applyFont="1" applyBorder="1"/>
    <xf numFmtId="165" fontId="7" fillId="0" borderId="1" xfId="0" applyNumberFormat="1" applyFont="1" applyBorder="1" applyAlignment="1">
      <alignment horizontal="left"/>
    </xf>
    <xf numFmtId="0" fontId="15" fillId="0" borderId="0" xfId="0" applyFont="1" applyAlignment="1">
      <alignment wrapText="1"/>
    </xf>
    <xf numFmtId="0" fontId="8" fillId="0" borderId="1" xfId="1" applyNumberFormat="1" applyFont="1" applyFill="1" applyBorder="1" applyAlignment="1" applyProtection="1">
      <alignment horizontal="left" vertical="center" wrapText="1"/>
      <protection hidden="1"/>
    </xf>
    <xf numFmtId="0" fontId="8" fillId="0" borderId="1" xfId="0" applyFont="1" applyBorder="1" applyAlignment="1">
      <alignment wrapText="1"/>
    </xf>
    <xf numFmtId="165" fontId="16" fillId="0" borderId="1" xfId="0" applyNumberFormat="1" applyFont="1" applyBorder="1" applyAlignment="1">
      <alignment horizontal="left"/>
    </xf>
    <xf numFmtId="49" fontId="9" fillId="0" borderId="1" xfId="0" applyNumberFormat="1" applyFont="1" applyBorder="1" applyAlignment="1">
      <alignment horizontal="right"/>
    </xf>
    <xf numFmtId="49" fontId="7" fillId="0" borderId="1" xfId="0" applyNumberFormat="1" applyFont="1" applyBorder="1" applyAlignment="1">
      <alignment horizontal="right"/>
    </xf>
    <xf numFmtId="0" fontId="16" fillId="0" borderId="1" xfId="0" applyFont="1" applyBorder="1" applyAlignment="1">
      <alignment wrapText="1"/>
    </xf>
    <xf numFmtId="49" fontId="16" fillId="0" borderId="1" xfId="0" applyNumberFormat="1" applyFont="1" applyBorder="1"/>
    <xf numFmtId="49" fontId="16" fillId="0" borderId="1" xfId="0" applyNumberFormat="1" applyFont="1" applyBorder="1" applyAlignment="1">
      <alignment horizontal="right"/>
    </xf>
    <xf numFmtId="49" fontId="8" fillId="0" borderId="1" xfId="0" applyNumberFormat="1" applyFont="1" applyBorder="1"/>
    <xf numFmtId="165" fontId="8" fillId="0" borderId="1" xfId="0" applyNumberFormat="1" applyFont="1" applyBorder="1" applyAlignment="1">
      <alignment horizontal="left"/>
    </xf>
    <xf numFmtId="49" fontId="8" fillId="0" borderId="1" xfId="0" applyNumberFormat="1" applyFont="1" applyBorder="1" applyAlignment="1">
      <alignment horizontal="right"/>
    </xf>
    <xf numFmtId="167" fontId="8" fillId="0" borderId="1" xfId="0" applyNumberFormat="1" applyFont="1" applyBorder="1"/>
    <xf numFmtId="0" fontId="8" fillId="2" borderId="1" xfId="0" applyFont="1" applyFill="1" applyBorder="1" applyAlignment="1">
      <alignment wrapText="1"/>
    </xf>
    <xf numFmtId="49" fontId="8" fillId="2" borderId="1" xfId="0" applyNumberFormat="1" applyFont="1" applyFill="1" applyBorder="1"/>
    <xf numFmtId="165" fontId="8" fillId="2" borderId="1" xfId="0" applyNumberFormat="1" applyFont="1" applyFill="1" applyBorder="1" applyAlignment="1">
      <alignment horizontal="left"/>
    </xf>
    <xf numFmtId="49" fontId="10" fillId="2" borderId="1" xfId="0" applyNumberFormat="1" applyFont="1" applyFill="1" applyBorder="1" applyAlignment="1">
      <alignment horizontal="right"/>
    </xf>
    <xf numFmtId="167" fontId="8" fillId="2" borderId="1" xfId="0" applyNumberFormat="1" applyFont="1" applyFill="1" applyBorder="1"/>
    <xf numFmtId="0" fontId="8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8" fillId="2" borderId="1" xfId="0" applyNumberFormat="1" applyFont="1" applyFill="1" applyBorder="1" applyAlignment="1">
      <alignment horizontal="right"/>
    </xf>
    <xf numFmtId="0" fontId="8" fillId="2" borderId="2" xfId="1" applyNumberFormat="1" applyFont="1" applyFill="1" applyBorder="1" applyAlignment="1" applyProtection="1">
      <alignment horizontal="left" vertical="center" wrapText="1"/>
      <protection hidden="1"/>
    </xf>
    <xf numFmtId="0" fontId="14" fillId="2" borderId="1" xfId="1" applyNumberFormat="1" applyFont="1" applyFill="1" applyBorder="1" applyAlignment="1" applyProtection="1">
      <alignment horizontal="left" vertical="center" wrapText="1"/>
      <protection hidden="1"/>
    </xf>
    <xf numFmtId="49" fontId="7" fillId="2" borderId="1" xfId="0" applyNumberFormat="1" applyFont="1" applyFill="1" applyBorder="1"/>
    <xf numFmtId="165" fontId="7" fillId="2" borderId="1" xfId="0" applyNumberFormat="1" applyFont="1" applyFill="1" applyBorder="1" applyAlignment="1">
      <alignment horizontal="left"/>
    </xf>
    <xf numFmtId="49" fontId="7" fillId="2" borderId="1" xfId="0" applyNumberFormat="1" applyFont="1" applyFill="1" applyBorder="1" applyAlignment="1">
      <alignment horizontal="right"/>
    </xf>
    <xf numFmtId="167" fontId="7" fillId="2" borderId="1" xfId="0" applyNumberFormat="1" applyFont="1" applyFill="1" applyBorder="1"/>
    <xf numFmtId="0" fontId="7" fillId="2" borderId="1" xfId="0" applyFont="1" applyFill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168" fontId="9" fillId="0" borderId="1" xfId="0" applyNumberFormat="1" applyFont="1" applyBorder="1"/>
    <xf numFmtId="168" fontId="7" fillId="0" borderId="1" xfId="0" applyNumberFormat="1" applyFont="1" applyBorder="1"/>
    <xf numFmtId="0" fontId="7" fillId="0" borderId="1" xfId="1" applyNumberFormat="1" applyFont="1" applyFill="1" applyBorder="1" applyAlignment="1" applyProtection="1">
      <alignment horizontal="right" wrapText="1"/>
      <protection hidden="1"/>
    </xf>
    <xf numFmtId="0" fontId="9" fillId="2" borderId="1" xfId="0" applyFont="1" applyFill="1" applyBorder="1" applyAlignment="1">
      <alignment wrapText="1"/>
    </xf>
    <xf numFmtId="49" fontId="9" fillId="2" borderId="1" xfId="0" applyNumberFormat="1" applyFont="1" applyFill="1" applyBorder="1"/>
    <xf numFmtId="165" fontId="9" fillId="2" borderId="1" xfId="0" applyNumberFormat="1" applyFont="1" applyFill="1" applyBorder="1" applyAlignment="1">
      <alignment horizontal="left"/>
    </xf>
    <xf numFmtId="49" fontId="9" fillId="2" borderId="1" xfId="0" applyNumberFormat="1" applyFont="1" applyFill="1" applyBorder="1" applyAlignment="1">
      <alignment horizontal="right"/>
    </xf>
    <xf numFmtId="167" fontId="9" fillId="2" borderId="1" xfId="0" applyNumberFormat="1" applyFont="1" applyFill="1" applyBorder="1"/>
    <xf numFmtId="49" fontId="10" fillId="0" borderId="7" xfId="4" applyNumberFormat="1" applyFont="1" applyFill="1" applyBorder="1" applyAlignment="1" applyProtection="1">
      <alignment horizontal="left" vertical="center" wrapText="1"/>
      <protection hidden="1"/>
    </xf>
    <xf numFmtId="49" fontId="8" fillId="0" borderId="8" xfId="4" applyNumberFormat="1" applyFont="1" applyFill="1" applyBorder="1" applyAlignment="1" applyProtection="1">
      <alignment horizontal="left" vertical="center" wrapText="1"/>
      <protection hidden="1"/>
    </xf>
    <xf numFmtId="165" fontId="9" fillId="0" borderId="2" xfId="1" applyNumberFormat="1" applyFont="1" applyFill="1" applyBorder="1" applyAlignment="1" applyProtection="1">
      <alignment horizontal="left" wrapText="1"/>
      <protection hidden="1"/>
    </xf>
    <xf numFmtId="167" fontId="2" fillId="0" borderId="1" xfId="0" applyNumberFormat="1" applyFont="1" applyBorder="1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1" fillId="0" borderId="0" xfId="1" applyNumberFormat="1" applyFont="1" applyFill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Обычный_Tmp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9"/>
  <sheetViews>
    <sheetView tabSelected="1" workbookViewId="0">
      <selection activeCell="C1" sqref="C1:I1"/>
    </sheetView>
  </sheetViews>
  <sheetFormatPr defaultRowHeight="15"/>
  <cols>
    <col min="1" max="1" width="64.42578125" customWidth="1"/>
    <col min="2" max="2" width="8.85546875" customWidth="1"/>
    <col min="4" max="4" width="10.42578125" customWidth="1"/>
    <col min="5" max="5" width="14" customWidth="1"/>
    <col min="6" max="6" width="9.42578125" style="39" customWidth="1"/>
    <col min="7" max="7" width="12.85546875" customWidth="1"/>
    <col min="9" max="9" width="11.140625" bestFit="1" customWidth="1"/>
  </cols>
  <sheetData>
    <row r="1" spans="1:9" ht="105.75" customHeight="1">
      <c r="C1" s="96" t="s">
        <v>132</v>
      </c>
      <c r="D1" s="96"/>
      <c r="E1" s="96"/>
      <c r="F1" s="96"/>
      <c r="G1" s="96"/>
      <c r="H1" s="96"/>
      <c r="I1" s="96"/>
    </row>
    <row r="2" spans="1:9" ht="15.75" customHeight="1">
      <c r="A2" s="25"/>
      <c r="B2" s="25"/>
      <c r="C2" s="25"/>
      <c r="D2" s="25"/>
      <c r="E2" s="25"/>
      <c r="F2" s="104"/>
      <c r="G2" s="104"/>
      <c r="H2" s="104"/>
      <c r="I2" s="104"/>
    </row>
    <row r="3" spans="1:9" ht="77.25" customHeight="1">
      <c r="A3" s="103" t="s">
        <v>108</v>
      </c>
      <c r="B3" s="103"/>
      <c r="C3" s="103"/>
      <c r="D3" s="103"/>
      <c r="E3" s="103"/>
      <c r="F3" s="103"/>
      <c r="G3" s="103"/>
      <c r="H3" s="103"/>
      <c r="I3" s="103"/>
    </row>
    <row r="4" spans="1:9" ht="15.75">
      <c r="I4" s="26" t="s">
        <v>42</v>
      </c>
    </row>
    <row r="5" spans="1:9" ht="15" customHeight="1">
      <c r="A5" s="97" t="s">
        <v>0</v>
      </c>
      <c r="B5" s="83"/>
      <c r="C5" s="98"/>
      <c r="D5" s="98"/>
      <c r="E5" s="98"/>
      <c r="F5" s="99"/>
      <c r="G5" s="100" t="s">
        <v>5</v>
      </c>
      <c r="H5" s="101"/>
      <c r="I5" s="102"/>
    </row>
    <row r="6" spans="1:9" ht="90" customHeight="1">
      <c r="A6" s="97"/>
      <c r="B6" s="82" t="s">
        <v>103</v>
      </c>
      <c r="C6" s="7" t="s">
        <v>1</v>
      </c>
      <c r="D6" s="35" t="s">
        <v>2</v>
      </c>
      <c r="E6" s="7" t="s">
        <v>3</v>
      </c>
      <c r="F6" s="38" t="s">
        <v>4</v>
      </c>
      <c r="G6" s="81" t="s">
        <v>101</v>
      </c>
      <c r="H6" s="81" t="s">
        <v>100</v>
      </c>
      <c r="I6" s="81" t="s">
        <v>109</v>
      </c>
    </row>
    <row r="7" spans="1:9" ht="51.75" customHeight="1">
      <c r="A7" s="82" t="s">
        <v>104</v>
      </c>
      <c r="B7" s="82">
        <v>555</v>
      </c>
      <c r="C7" s="82"/>
      <c r="D7" s="35"/>
      <c r="E7" s="82"/>
      <c r="F7" s="82"/>
      <c r="G7" s="95">
        <f>G149</f>
        <v>11259.6</v>
      </c>
      <c r="H7" s="81">
        <v>2474.9</v>
      </c>
      <c r="I7" s="81">
        <v>1822</v>
      </c>
    </row>
    <row r="8" spans="1:9" ht="15.75">
      <c r="A8" s="1" t="s">
        <v>6</v>
      </c>
      <c r="B8" s="82">
        <v>555</v>
      </c>
      <c r="C8" s="2" t="s">
        <v>7</v>
      </c>
      <c r="D8" s="2"/>
      <c r="E8" s="2"/>
      <c r="F8" s="40"/>
      <c r="G8" s="34">
        <f>G9+G18+G35+G40+G45</f>
        <v>2224.9</v>
      </c>
      <c r="H8" s="34">
        <f>H9+H18+H35+H40</f>
        <v>889.2</v>
      </c>
      <c r="I8" s="34">
        <f>I9+I18+I35+I40</f>
        <v>889.2</v>
      </c>
    </row>
    <row r="9" spans="1:9" ht="36" customHeight="1">
      <c r="A9" s="3" t="s">
        <v>67</v>
      </c>
      <c r="B9" s="82">
        <v>555</v>
      </c>
      <c r="C9" s="2" t="s">
        <v>7</v>
      </c>
      <c r="D9" s="2" t="s">
        <v>8</v>
      </c>
      <c r="E9" s="2"/>
      <c r="F9" s="40"/>
      <c r="G9" s="84">
        <f>G10+G15</f>
        <v>855.5</v>
      </c>
      <c r="H9" s="32">
        <f t="shared" ref="H9:I13" si="0">H10</f>
        <v>769.1</v>
      </c>
      <c r="I9" s="32">
        <f t="shared" si="0"/>
        <v>769.1</v>
      </c>
    </row>
    <row r="10" spans="1:9" ht="15.75">
      <c r="A10" s="4" t="s">
        <v>70</v>
      </c>
      <c r="B10" s="82">
        <v>555</v>
      </c>
      <c r="C10" s="5" t="s">
        <v>7</v>
      </c>
      <c r="D10" s="5" t="s">
        <v>8</v>
      </c>
      <c r="E10" s="18" t="s">
        <v>56</v>
      </c>
      <c r="F10" s="41"/>
      <c r="G10" s="33">
        <f t="shared" ref="G10:G13" si="1">G11</f>
        <v>119.1</v>
      </c>
      <c r="H10" s="33">
        <f t="shared" si="0"/>
        <v>769.1</v>
      </c>
      <c r="I10" s="33">
        <f t="shared" si="0"/>
        <v>769.1</v>
      </c>
    </row>
    <row r="11" spans="1:9" ht="18" customHeight="1">
      <c r="A11" s="4" t="s">
        <v>46</v>
      </c>
      <c r="B11" s="82">
        <v>555</v>
      </c>
      <c r="C11" s="5" t="s">
        <v>7</v>
      </c>
      <c r="D11" s="5" t="s">
        <v>8</v>
      </c>
      <c r="E11" s="18" t="s">
        <v>57</v>
      </c>
      <c r="F11" s="41"/>
      <c r="G11" s="33">
        <f t="shared" si="1"/>
        <v>119.1</v>
      </c>
      <c r="H11" s="33">
        <f t="shared" si="0"/>
        <v>769.1</v>
      </c>
      <c r="I11" s="33">
        <f t="shared" si="0"/>
        <v>769.1</v>
      </c>
    </row>
    <row r="12" spans="1:9" ht="15.75">
      <c r="A12" s="4" t="s">
        <v>9</v>
      </c>
      <c r="B12" s="82">
        <v>555</v>
      </c>
      <c r="C12" s="5" t="s">
        <v>7</v>
      </c>
      <c r="D12" s="5" t="s">
        <v>8</v>
      </c>
      <c r="E12" s="18" t="s">
        <v>73</v>
      </c>
      <c r="F12" s="41"/>
      <c r="G12" s="33">
        <f t="shared" si="1"/>
        <v>119.1</v>
      </c>
      <c r="H12" s="33">
        <f t="shared" si="0"/>
        <v>769.1</v>
      </c>
      <c r="I12" s="33">
        <f t="shared" si="0"/>
        <v>769.1</v>
      </c>
    </row>
    <row r="13" spans="1:9" ht="62.25" customHeight="1">
      <c r="A13" s="4" t="s">
        <v>63</v>
      </c>
      <c r="B13" s="82">
        <v>555</v>
      </c>
      <c r="C13" s="5" t="s">
        <v>7</v>
      </c>
      <c r="D13" s="5" t="s">
        <v>8</v>
      </c>
      <c r="E13" s="18" t="s">
        <v>73</v>
      </c>
      <c r="F13" s="41" t="s">
        <v>10</v>
      </c>
      <c r="G13" s="33">
        <f t="shared" si="1"/>
        <v>119.1</v>
      </c>
      <c r="H13" s="33">
        <f t="shared" si="0"/>
        <v>769.1</v>
      </c>
      <c r="I13" s="33">
        <f t="shared" si="0"/>
        <v>769.1</v>
      </c>
    </row>
    <row r="14" spans="1:9" ht="38.25" customHeight="1">
      <c r="A14" s="4" t="s">
        <v>11</v>
      </c>
      <c r="B14" s="82">
        <v>555</v>
      </c>
      <c r="C14" s="5" t="s">
        <v>7</v>
      </c>
      <c r="D14" s="5" t="s">
        <v>8</v>
      </c>
      <c r="E14" s="18" t="s">
        <v>73</v>
      </c>
      <c r="F14" s="41" t="s">
        <v>12</v>
      </c>
      <c r="G14" s="33">
        <v>119.1</v>
      </c>
      <c r="H14" s="33">
        <v>769.1</v>
      </c>
      <c r="I14" s="33">
        <v>769.1</v>
      </c>
    </row>
    <row r="15" spans="1:9" ht="66.75" customHeight="1">
      <c r="A15" s="55" t="s">
        <v>89</v>
      </c>
      <c r="B15" s="82">
        <v>555</v>
      </c>
      <c r="C15" s="5" t="s">
        <v>7</v>
      </c>
      <c r="D15" s="5" t="s">
        <v>8</v>
      </c>
      <c r="E15" s="64" t="s">
        <v>92</v>
      </c>
      <c r="F15" s="41"/>
      <c r="G15" s="85">
        <f>G16</f>
        <v>736.4</v>
      </c>
      <c r="H15" s="33">
        <v>0</v>
      </c>
      <c r="I15" s="33">
        <v>0</v>
      </c>
    </row>
    <row r="16" spans="1:9" ht="75" customHeight="1">
      <c r="A16" s="56" t="s">
        <v>63</v>
      </c>
      <c r="B16" s="82">
        <v>555</v>
      </c>
      <c r="C16" s="5" t="s">
        <v>7</v>
      </c>
      <c r="D16" s="5" t="s">
        <v>8</v>
      </c>
      <c r="E16" s="64" t="s">
        <v>92</v>
      </c>
      <c r="F16" s="41" t="s">
        <v>10</v>
      </c>
      <c r="G16" s="85">
        <f>G17</f>
        <v>736.4</v>
      </c>
      <c r="H16" s="33">
        <v>0</v>
      </c>
      <c r="I16" s="33">
        <v>0</v>
      </c>
    </row>
    <row r="17" spans="1:9" ht="31.5">
      <c r="A17" s="56" t="s">
        <v>11</v>
      </c>
      <c r="B17" s="82">
        <v>555</v>
      </c>
      <c r="C17" s="5" t="s">
        <v>7</v>
      </c>
      <c r="D17" s="5" t="s">
        <v>8</v>
      </c>
      <c r="E17" s="64" t="s">
        <v>92</v>
      </c>
      <c r="F17" s="41" t="s">
        <v>12</v>
      </c>
      <c r="G17" s="85">
        <v>736.4</v>
      </c>
      <c r="H17" s="33">
        <v>0</v>
      </c>
      <c r="I17" s="33">
        <v>0</v>
      </c>
    </row>
    <row r="18" spans="1:9" ht="63" customHeight="1">
      <c r="A18" s="54" t="s">
        <v>86</v>
      </c>
      <c r="B18" s="82">
        <v>555</v>
      </c>
      <c r="C18" s="2" t="s">
        <v>7</v>
      </c>
      <c r="D18" s="2" t="s">
        <v>19</v>
      </c>
      <c r="E18" s="19"/>
      <c r="F18" s="40"/>
      <c r="G18" s="34">
        <f>G19</f>
        <v>1298.4000000000001</v>
      </c>
      <c r="H18" s="34">
        <f t="shared" ref="H18:I18" si="2">H19+H30</f>
        <v>90.1</v>
      </c>
      <c r="I18" s="34">
        <f t="shared" si="2"/>
        <v>90.1</v>
      </c>
    </row>
    <row r="19" spans="1:9" ht="28.5" customHeight="1">
      <c r="A19" s="4" t="s">
        <v>70</v>
      </c>
      <c r="B19" s="82">
        <v>555</v>
      </c>
      <c r="C19" s="5" t="s">
        <v>7</v>
      </c>
      <c r="D19" s="5" t="s">
        <v>19</v>
      </c>
      <c r="E19" s="18" t="s">
        <v>56</v>
      </c>
      <c r="F19" s="41"/>
      <c r="G19" s="31">
        <f>G20+G27+G30</f>
        <v>1298.4000000000001</v>
      </c>
      <c r="H19" s="31">
        <f t="shared" ref="H19:I19" si="3">H20+H27</f>
        <v>90.1</v>
      </c>
      <c r="I19" s="31">
        <f t="shared" si="3"/>
        <v>90.1</v>
      </c>
    </row>
    <row r="20" spans="1:9" ht="53.25" customHeight="1">
      <c r="A20" s="50" t="s">
        <v>93</v>
      </c>
      <c r="B20" s="82">
        <v>555</v>
      </c>
      <c r="C20" s="52" t="s">
        <v>7</v>
      </c>
      <c r="D20" s="52" t="s">
        <v>19</v>
      </c>
      <c r="E20" s="57" t="s">
        <v>58</v>
      </c>
      <c r="F20" s="58"/>
      <c r="G20" s="31">
        <f>G21+G23+G25</f>
        <v>509</v>
      </c>
      <c r="H20" s="31">
        <f t="shared" ref="H20:I20" si="4">H21+H23+H25</f>
        <v>90</v>
      </c>
      <c r="I20" s="31">
        <f t="shared" si="4"/>
        <v>90</v>
      </c>
    </row>
    <row r="21" spans="1:9" ht="30.75" customHeight="1">
      <c r="A21" s="50" t="s">
        <v>63</v>
      </c>
      <c r="B21" s="82">
        <v>555</v>
      </c>
      <c r="C21" s="52" t="s">
        <v>7</v>
      </c>
      <c r="D21" s="52" t="s">
        <v>19</v>
      </c>
      <c r="E21" s="57" t="s">
        <v>58</v>
      </c>
      <c r="F21" s="59" t="s">
        <v>10</v>
      </c>
      <c r="G21" s="31">
        <f>G22</f>
        <v>270.8</v>
      </c>
      <c r="H21" s="31">
        <f t="shared" ref="H21:I21" si="5">H22</f>
        <v>50</v>
      </c>
      <c r="I21" s="31">
        <f t="shared" si="5"/>
        <v>50</v>
      </c>
    </row>
    <row r="22" spans="1:9" ht="33.75" customHeight="1">
      <c r="A22" s="60" t="s">
        <v>11</v>
      </c>
      <c r="B22" s="82">
        <v>555</v>
      </c>
      <c r="C22" s="52" t="s">
        <v>7</v>
      </c>
      <c r="D22" s="52" t="s">
        <v>19</v>
      </c>
      <c r="E22" s="57" t="s">
        <v>58</v>
      </c>
      <c r="F22" s="59" t="s">
        <v>12</v>
      </c>
      <c r="G22" s="31">
        <v>270.8</v>
      </c>
      <c r="H22" s="31">
        <v>50</v>
      </c>
      <c r="I22" s="31">
        <v>50</v>
      </c>
    </row>
    <row r="23" spans="1:9" ht="36.75" customHeight="1">
      <c r="A23" s="60" t="s">
        <v>94</v>
      </c>
      <c r="B23" s="82">
        <v>555</v>
      </c>
      <c r="C23" s="52" t="s">
        <v>7</v>
      </c>
      <c r="D23" s="52" t="s">
        <v>19</v>
      </c>
      <c r="E23" s="57" t="s">
        <v>58</v>
      </c>
      <c r="F23" s="59" t="s">
        <v>14</v>
      </c>
      <c r="G23" s="31">
        <f>G24</f>
        <v>200</v>
      </c>
      <c r="H23" s="31">
        <f t="shared" ref="H23:I23" si="6">H24</f>
        <v>30</v>
      </c>
      <c r="I23" s="31">
        <f t="shared" si="6"/>
        <v>30</v>
      </c>
    </row>
    <row r="24" spans="1:9" ht="39" customHeight="1">
      <c r="A24" s="60" t="s">
        <v>64</v>
      </c>
      <c r="B24" s="82">
        <v>555</v>
      </c>
      <c r="C24" s="61" t="s">
        <v>7</v>
      </c>
      <c r="D24" s="61" t="s">
        <v>19</v>
      </c>
      <c r="E24" s="57" t="s">
        <v>58</v>
      </c>
      <c r="F24" s="62" t="s">
        <v>15</v>
      </c>
      <c r="G24" s="31">
        <v>200</v>
      </c>
      <c r="H24" s="31">
        <v>30</v>
      </c>
      <c r="I24" s="31">
        <v>30</v>
      </c>
    </row>
    <row r="25" spans="1:9" ht="23.25" customHeight="1">
      <c r="A25" s="50" t="s">
        <v>16</v>
      </c>
      <c r="B25" s="82">
        <v>555</v>
      </c>
      <c r="C25" s="61" t="s">
        <v>7</v>
      </c>
      <c r="D25" s="61" t="s">
        <v>19</v>
      </c>
      <c r="E25" s="57" t="s">
        <v>58</v>
      </c>
      <c r="F25" s="62" t="s">
        <v>17</v>
      </c>
      <c r="G25" s="31">
        <f>G26</f>
        <v>38.200000000000003</v>
      </c>
      <c r="H25" s="31">
        <f t="shared" ref="H25:I25" si="7">H26</f>
        <v>10</v>
      </c>
      <c r="I25" s="31">
        <f t="shared" si="7"/>
        <v>10</v>
      </c>
    </row>
    <row r="26" spans="1:9" ht="21" customHeight="1">
      <c r="A26" s="60" t="s">
        <v>65</v>
      </c>
      <c r="B26" s="82">
        <v>555</v>
      </c>
      <c r="C26" s="61" t="s">
        <v>7</v>
      </c>
      <c r="D26" s="61" t="s">
        <v>19</v>
      </c>
      <c r="E26" s="57" t="s">
        <v>58</v>
      </c>
      <c r="F26" s="62" t="s">
        <v>18</v>
      </c>
      <c r="G26" s="31">
        <v>38.200000000000003</v>
      </c>
      <c r="H26" s="31">
        <v>10</v>
      </c>
      <c r="I26" s="31">
        <v>10</v>
      </c>
    </row>
    <row r="27" spans="1:9" ht="63" customHeight="1">
      <c r="A27" s="56" t="s">
        <v>95</v>
      </c>
      <c r="B27" s="82">
        <v>555</v>
      </c>
      <c r="C27" s="63" t="s">
        <v>7</v>
      </c>
      <c r="D27" s="63" t="s">
        <v>19</v>
      </c>
      <c r="E27" s="64" t="s">
        <v>96</v>
      </c>
      <c r="F27" s="62"/>
      <c r="G27" s="31">
        <f>G28</f>
        <v>0.1</v>
      </c>
      <c r="H27" s="31">
        <f t="shared" ref="H27:I28" si="8">H28</f>
        <v>0.1</v>
      </c>
      <c r="I27" s="31">
        <f t="shared" si="8"/>
        <v>0.1</v>
      </c>
    </row>
    <row r="28" spans="1:9" ht="37.5" customHeight="1">
      <c r="A28" s="60" t="s">
        <v>94</v>
      </c>
      <c r="B28" s="82">
        <v>555</v>
      </c>
      <c r="C28" s="61" t="s">
        <v>7</v>
      </c>
      <c r="D28" s="61" t="s">
        <v>19</v>
      </c>
      <c r="E28" s="64" t="s">
        <v>96</v>
      </c>
      <c r="F28" s="62" t="s">
        <v>14</v>
      </c>
      <c r="G28" s="31">
        <f>G29</f>
        <v>0.1</v>
      </c>
      <c r="H28" s="31">
        <f t="shared" si="8"/>
        <v>0.1</v>
      </c>
      <c r="I28" s="31">
        <f t="shared" si="8"/>
        <v>0.1</v>
      </c>
    </row>
    <row r="29" spans="1:9" ht="33.75" customHeight="1">
      <c r="A29" s="60" t="s">
        <v>64</v>
      </c>
      <c r="B29" s="82">
        <v>555</v>
      </c>
      <c r="C29" s="61" t="s">
        <v>7</v>
      </c>
      <c r="D29" s="61" t="s">
        <v>19</v>
      </c>
      <c r="E29" s="64" t="s">
        <v>96</v>
      </c>
      <c r="F29" s="62" t="s">
        <v>15</v>
      </c>
      <c r="G29" s="31">
        <v>0.1</v>
      </c>
      <c r="H29" s="31">
        <v>0.1</v>
      </c>
      <c r="I29" s="31">
        <v>0.1</v>
      </c>
    </row>
    <row r="30" spans="1:9" ht="43.5" customHeight="1">
      <c r="A30" s="55" t="s">
        <v>89</v>
      </c>
      <c r="B30" s="82">
        <v>555</v>
      </c>
      <c r="C30" s="63" t="s">
        <v>7</v>
      </c>
      <c r="D30" s="63" t="s">
        <v>19</v>
      </c>
      <c r="E30" s="64" t="s">
        <v>92</v>
      </c>
      <c r="F30" s="65"/>
      <c r="G30" s="66">
        <f>G31+G33</f>
        <v>789.3</v>
      </c>
      <c r="H30" s="66">
        <f t="shared" ref="H30:I30" si="9">H31</f>
        <v>0</v>
      </c>
      <c r="I30" s="66">
        <f t="shared" si="9"/>
        <v>0</v>
      </c>
    </row>
    <row r="31" spans="1:9" ht="33.75" customHeight="1">
      <c r="A31" s="56" t="s">
        <v>63</v>
      </c>
      <c r="B31" s="82">
        <v>555</v>
      </c>
      <c r="C31" s="63" t="s">
        <v>7</v>
      </c>
      <c r="D31" s="63" t="s">
        <v>19</v>
      </c>
      <c r="E31" s="64" t="s">
        <v>92</v>
      </c>
      <c r="F31" s="65" t="s">
        <v>10</v>
      </c>
      <c r="G31" s="66">
        <f>G32</f>
        <v>567.4</v>
      </c>
      <c r="H31" s="66">
        <f>H32</f>
        <v>0</v>
      </c>
      <c r="I31" s="66">
        <f>I32</f>
        <v>0</v>
      </c>
    </row>
    <row r="32" spans="1:9" ht="45" customHeight="1">
      <c r="A32" s="56" t="s">
        <v>11</v>
      </c>
      <c r="B32" s="82">
        <v>555</v>
      </c>
      <c r="C32" s="63" t="s">
        <v>7</v>
      </c>
      <c r="D32" s="63" t="s">
        <v>19</v>
      </c>
      <c r="E32" s="64" t="s">
        <v>92</v>
      </c>
      <c r="F32" s="65" t="s">
        <v>12</v>
      </c>
      <c r="G32" s="66">
        <v>567.4</v>
      </c>
      <c r="H32" s="66">
        <v>0</v>
      </c>
      <c r="I32" s="66">
        <v>0</v>
      </c>
    </row>
    <row r="33" spans="1:9" ht="15.75" customHeight="1">
      <c r="A33" s="60" t="s">
        <v>94</v>
      </c>
      <c r="B33" s="82">
        <v>555</v>
      </c>
      <c r="C33" s="63" t="s">
        <v>7</v>
      </c>
      <c r="D33" s="63" t="s">
        <v>19</v>
      </c>
      <c r="E33" s="64" t="s">
        <v>92</v>
      </c>
      <c r="F33" s="65" t="s">
        <v>14</v>
      </c>
      <c r="G33" s="66">
        <v>221.9</v>
      </c>
      <c r="H33" s="66"/>
      <c r="I33" s="66"/>
    </row>
    <row r="34" spans="1:9" ht="18" customHeight="1">
      <c r="A34" s="60" t="s">
        <v>64</v>
      </c>
      <c r="B34" s="82">
        <v>555</v>
      </c>
      <c r="C34" s="63" t="s">
        <v>7</v>
      </c>
      <c r="D34" s="63" t="s">
        <v>19</v>
      </c>
      <c r="E34" s="64" t="s">
        <v>92</v>
      </c>
      <c r="F34" s="65" t="s">
        <v>15</v>
      </c>
      <c r="G34" s="66">
        <v>221.9</v>
      </c>
      <c r="H34" s="66"/>
      <c r="I34" s="66"/>
    </row>
    <row r="35" spans="1:9" s="9" customFormat="1" ht="29.25" customHeight="1">
      <c r="A35" s="6" t="s">
        <v>68</v>
      </c>
      <c r="B35" s="82">
        <v>555</v>
      </c>
      <c r="C35" s="2" t="s">
        <v>7</v>
      </c>
      <c r="D35" s="2" t="s">
        <v>47</v>
      </c>
      <c r="E35" s="19"/>
      <c r="F35" s="40"/>
      <c r="G35" s="34">
        <f>G36</f>
        <v>30</v>
      </c>
      <c r="H35" s="34">
        <f t="shared" ref="H35:I38" si="10">H36</f>
        <v>30</v>
      </c>
      <c r="I35" s="34">
        <f t="shared" si="10"/>
        <v>30</v>
      </c>
    </row>
    <row r="36" spans="1:9" ht="16.5" customHeight="1">
      <c r="A36" s="4" t="s">
        <v>70</v>
      </c>
      <c r="B36" s="82">
        <v>555</v>
      </c>
      <c r="C36" s="5" t="s">
        <v>7</v>
      </c>
      <c r="D36" s="5" t="s">
        <v>47</v>
      </c>
      <c r="E36" s="18" t="s">
        <v>56</v>
      </c>
      <c r="F36" s="41"/>
      <c r="G36" s="31">
        <f>G37</f>
        <v>30</v>
      </c>
      <c r="H36" s="31">
        <f t="shared" si="10"/>
        <v>30</v>
      </c>
      <c r="I36" s="31">
        <f t="shared" si="10"/>
        <v>30</v>
      </c>
    </row>
    <row r="37" spans="1:9" ht="30.75" customHeight="1">
      <c r="A37" s="4" t="s">
        <v>74</v>
      </c>
      <c r="B37" s="82">
        <v>555</v>
      </c>
      <c r="C37" s="5" t="s">
        <v>7</v>
      </c>
      <c r="D37" s="5" t="s">
        <v>47</v>
      </c>
      <c r="E37" s="18" t="s">
        <v>75</v>
      </c>
      <c r="F37" s="41"/>
      <c r="G37" s="31">
        <f>G38</f>
        <v>30</v>
      </c>
      <c r="H37" s="31">
        <f t="shared" si="10"/>
        <v>30</v>
      </c>
      <c r="I37" s="31">
        <f t="shared" si="10"/>
        <v>30</v>
      </c>
    </row>
    <row r="38" spans="1:9" ht="27" customHeight="1">
      <c r="A38" s="4" t="s">
        <v>48</v>
      </c>
      <c r="B38" s="82">
        <v>555</v>
      </c>
      <c r="C38" s="5" t="s">
        <v>7</v>
      </c>
      <c r="D38" s="5" t="s">
        <v>47</v>
      </c>
      <c r="E38" s="18" t="s">
        <v>75</v>
      </c>
      <c r="F38" s="41" t="s">
        <v>52</v>
      </c>
      <c r="G38" s="31">
        <f>G39</f>
        <v>30</v>
      </c>
      <c r="H38" s="31">
        <f t="shared" si="10"/>
        <v>30</v>
      </c>
      <c r="I38" s="31">
        <f t="shared" si="10"/>
        <v>30</v>
      </c>
    </row>
    <row r="39" spans="1:9" ht="24" customHeight="1">
      <c r="A39" s="4" t="s">
        <v>49</v>
      </c>
      <c r="B39" s="82">
        <v>555</v>
      </c>
      <c r="C39" s="5" t="s">
        <v>7</v>
      </c>
      <c r="D39" s="5" t="s">
        <v>47</v>
      </c>
      <c r="E39" s="18" t="s">
        <v>75</v>
      </c>
      <c r="F39" s="41" t="s">
        <v>55</v>
      </c>
      <c r="G39" s="31">
        <v>30</v>
      </c>
      <c r="H39" s="31">
        <v>30</v>
      </c>
      <c r="I39" s="31">
        <v>30</v>
      </c>
    </row>
    <row r="40" spans="1:9" s="9" customFormat="1" ht="15.75">
      <c r="A40" s="6" t="s">
        <v>20</v>
      </c>
      <c r="B40" s="82">
        <v>555</v>
      </c>
      <c r="C40" s="2" t="s">
        <v>7</v>
      </c>
      <c r="D40" s="2" t="s">
        <v>21</v>
      </c>
      <c r="E40" s="19"/>
      <c r="F40" s="44"/>
      <c r="G40" s="34">
        <f>G41</f>
        <v>0</v>
      </c>
      <c r="H40" s="34">
        <f t="shared" ref="H40:I41" si="11">H41</f>
        <v>0</v>
      </c>
      <c r="I40" s="34">
        <f t="shared" si="11"/>
        <v>0</v>
      </c>
    </row>
    <row r="41" spans="1:9" ht="15.75">
      <c r="A41" s="4" t="s">
        <v>70</v>
      </c>
      <c r="B41" s="82">
        <v>555</v>
      </c>
      <c r="C41" s="5" t="s">
        <v>7</v>
      </c>
      <c r="D41" s="5" t="s">
        <v>21</v>
      </c>
      <c r="E41" s="18" t="s">
        <v>56</v>
      </c>
      <c r="F41" s="43"/>
      <c r="G41" s="31">
        <f>G42</f>
        <v>0</v>
      </c>
      <c r="H41" s="31">
        <f t="shared" si="11"/>
        <v>0</v>
      </c>
      <c r="I41" s="31">
        <f t="shared" si="11"/>
        <v>0</v>
      </c>
    </row>
    <row r="42" spans="1:9" ht="15.75">
      <c r="A42" s="4" t="s">
        <v>22</v>
      </c>
      <c r="B42" s="82">
        <v>555</v>
      </c>
      <c r="C42" s="5" t="s">
        <v>7</v>
      </c>
      <c r="D42" s="5" t="s">
        <v>21</v>
      </c>
      <c r="E42" s="37" t="s">
        <v>60</v>
      </c>
      <c r="F42" s="45"/>
      <c r="G42" s="31">
        <f>G44</f>
        <v>0</v>
      </c>
      <c r="H42" s="31">
        <f t="shared" ref="H42:I42" si="12">H44</f>
        <v>0</v>
      </c>
      <c r="I42" s="31">
        <f t="shared" si="12"/>
        <v>0</v>
      </c>
    </row>
    <row r="43" spans="1:9" ht="15.75">
      <c r="A43" s="4" t="s">
        <v>16</v>
      </c>
      <c r="B43" s="82">
        <v>555</v>
      </c>
      <c r="C43" s="5" t="s">
        <v>7</v>
      </c>
      <c r="D43" s="5" t="s">
        <v>21</v>
      </c>
      <c r="E43" s="18" t="s">
        <v>59</v>
      </c>
      <c r="F43" s="43">
        <v>800</v>
      </c>
      <c r="G43" s="31">
        <f>G44</f>
        <v>0</v>
      </c>
      <c r="H43" s="31">
        <f t="shared" ref="H43:I43" si="13">H44</f>
        <v>0</v>
      </c>
      <c r="I43" s="31">
        <f t="shared" si="13"/>
        <v>0</v>
      </c>
    </row>
    <row r="44" spans="1:9" ht="15.75">
      <c r="A44" s="4" t="s">
        <v>23</v>
      </c>
      <c r="B44" s="82">
        <v>555</v>
      </c>
      <c r="C44" s="5" t="s">
        <v>7</v>
      </c>
      <c r="D44" s="5" t="s">
        <v>21</v>
      </c>
      <c r="E44" s="18" t="s">
        <v>60</v>
      </c>
      <c r="F44" s="43">
        <v>870</v>
      </c>
      <c r="G44" s="31">
        <v>0</v>
      </c>
      <c r="H44" s="31">
        <v>0</v>
      </c>
      <c r="I44" s="31">
        <v>0</v>
      </c>
    </row>
    <row r="45" spans="1:9" ht="18.75" customHeight="1">
      <c r="A45" s="6" t="s">
        <v>125</v>
      </c>
      <c r="B45" s="82">
        <v>555</v>
      </c>
      <c r="C45" s="2" t="s">
        <v>7</v>
      </c>
      <c r="D45" s="2" t="s">
        <v>128</v>
      </c>
      <c r="E45" s="19"/>
      <c r="F45" s="44"/>
      <c r="G45" s="34">
        <f>G46</f>
        <v>41</v>
      </c>
      <c r="H45" s="31">
        <v>0</v>
      </c>
      <c r="I45" s="31">
        <v>0</v>
      </c>
    </row>
    <row r="46" spans="1:9" ht="58.5" customHeight="1">
      <c r="A46" s="4" t="s">
        <v>126</v>
      </c>
      <c r="B46" s="82">
        <v>555</v>
      </c>
      <c r="C46" s="5" t="s">
        <v>7</v>
      </c>
      <c r="D46" s="5" t="s">
        <v>128</v>
      </c>
      <c r="E46" s="18" t="s">
        <v>129</v>
      </c>
      <c r="F46" s="43"/>
      <c r="G46" s="31">
        <f>G47</f>
        <v>41</v>
      </c>
      <c r="H46" s="31">
        <v>0</v>
      </c>
      <c r="I46" s="31">
        <v>0</v>
      </c>
    </row>
    <row r="47" spans="1:9" ht="31.5">
      <c r="A47" s="4" t="s">
        <v>87</v>
      </c>
      <c r="B47" s="82">
        <v>555</v>
      </c>
      <c r="C47" s="5" t="s">
        <v>7</v>
      </c>
      <c r="D47" s="5" t="s">
        <v>128</v>
      </c>
      <c r="E47" s="18" t="s">
        <v>129</v>
      </c>
      <c r="F47" s="43">
        <v>200</v>
      </c>
      <c r="G47" s="31">
        <f>G48</f>
        <v>41</v>
      </c>
      <c r="H47" s="31">
        <v>0</v>
      </c>
      <c r="I47" s="31">
        <v>0</v>
      </c>
    </row>
    <row r="48" spans="1:9" ht="31.5">
      <c r="A48" s="4" t="s">
        <v>64</v>
      </c>
      <c r="B48" s="82">
        <v>555</v>
      </c>
      <c r="C48" s="5" t="s">
        <v>7</v>
      </c>
      <c r="D48" s="5" t="s">
        <v>128</v>
      </c>
      <c r="E48" s="18" t="s">
        <v>129</v>
      </c>
      <c r="F48" s="43">
        <v>240</v>
      </c>
      <c r="G48" s="31">
        <v>41</v>
      </c>
      <c r="H48" s="31">
        <v>0</v>
      </c>
      <c r="I48" s="31">
        <v>0</v>
      </c>
    </row>
    <row r="49" spans="1:9" ht="48.75" customHeight="1">
      <c r="A49" s="6" t="s">
        <v>24</v>
      </c>
      <c r="B49" s="82">
        <v>555</v>
      </c>
      <c r="C49" s="2" t="s">
        <v>8</v>
      </c>
      <c r="D49" s="2"/>
      <c r="E49" s="19"/>
      <c r="F49" s="44"/>
      <c r="G49" s="34">
        <f>G50</f>
        <v>121.10000000000001</v>
      </c>
      <c r="H49" s="34">
        <f t="shared" ref="H49:I51" si="14">H50</f>
        <v>117.60000000000001</v>
      </c>
      <c r="I49" s="34">
        <f t="shared" si="14"/>
        <v>121.7</v>
      </c>
    </row>
    <row r="50" spans="1:9" ht="15.75">
      <c r="A50" s="6" t="s">
        <v>25</v>
      </c>
      <c r="B50" s="82">
        <v>555</v>
      </c>
      <c r="C50" s="2" t="s">
        <v>8</v>
      </c>
      <c r="D50" s="2" t="s">
        <v>13</v>
      </c>
      <c r="E50" s="19"/>
      <c r="F50" s="44"/>
      <c r="G50" s="34">
        <f>G51</f>
        <v>121.10000000000001</v>
      </c>
      <c r="H50" s="34">
        <f t="shared" si="14"/>
        <v>117.60000000000001</v>
      </c>
      <c r="I50" s="34">
        <f t="shared" si="14"/>
        <v>121.7</v>
      </c>
    </row>
    <row r="51" spans="1:9" ht="39.75" customHeight="1">
      <c r="A51" s="4" t="s">
        <v>70</v>
      </c>
      <c r="B51" s="82">
        <v>555</v>
      </c>
      <c r="C51" s="5" t="s">
        <v>8</v>
      </c>
      <c r="D51" s="5" t="s">
        <v>13</v>
      </c>
      <c r="E51" s="18" t="s">
        <v>56</v>
      </c>
      <c r="F51" s="43"/>
      <c r="G51" s="31">
        <f>G52</f>
        <v>121.10000000000001</v>
      </c>
      <c r="H51" s="31">
        <f t="shared" si="14"/>
        <v>117.60000000000001</v>
      </c>
      <c r="I51" s="31">
        <f t="shared" si="14"/>
        <v>121.7</v>
      </c>
    </row>
    <row r="52" spans="1:9" ht="47.25">
      <c r="A52" s="4" t="s">
        <v>69</v>
      </c>
      <c r="B52" s="82">
        <v>555</v>
      </c>
      <c r="C52" s="5" t="s">
        <v>8</v>
      </c>
      <c r="D52" s="5" t="s">
        <v>13</v>
      </c>
      <c r="E52" s="18" t="s">
        <v>61</v>
      </c>
      <c r="F52" s="43"/>
      <c r="G52" s="31">
        <f>G53+G55</f>
        <v>121.10000000000001</v>
      </c>
      <c r="H52" s="31">
        <f t="shared" ref="H52:I52" si="15">H53+H55</f>
        <v>117.60000000000001</v>
      </c>
      <c r="I52" s="31">
        <f t="shared" si="15"/>
        <v>121.7</v>
      </c>
    </row>
    <row r="53" spans="1:9" s="9" customFormat="1" ht="31.5" customHeight="1">
      <c r="A53" s="4" t="s">
        <v>63</v>
      </c>
      <c r="B53" s="82">
        <v>555</v>
      </c>
      <c r="C53" s="5" t="s">
        <v>8</v>
      </c>
      <c r="D53" s="5" t="s">
        <v>13</v>
      </c>
      <c r="E53" s="18" t="s">
        <v>61</v>
      </c>
      <c r="F53" s="43">
        <v>100</v>
      </c>
      <c r="G53" s="31">
        <f>G54</f>
        <v>120.2</v>
      </c>
      <c r="H53" s="31">
        <f t="shared" ref="H53:I53" si="16">H54</f>
        <v>116.7</v>
      </c>
      <c r="I53" s="31">
        <f t="shared" si="16"/>
        <v>120.8</v>
      </c>
    </row>
    <row r="54" spans="1:9" s="9" customFormat="1" ht="38.25" customHeight="1">
      <c r="A54" s="4" t="s">
        <v>11</v>
      </c>
      <c r="B54" s="82">
        <v>555</v>
      </c>
      <c r="C54" s="5" t="s">
        <v>8</v>
      </c>
      <c r="D54" s="5" t="s">
        <v>13</v>
      </c>
      <c r="E54" s="18" t="s">
        <v>61</v>
      </c>
      <c r="F54" s="41" t="s">
        <v>12</v>
      </c>
      <c r="G54" s="31">
        <v>120.2</v>
      </c>
      <c r="H54" s="31">
        <v>116.7</v>
      </c>
      <c r="I54" s="31">
        <v>120.8</v>
      </c>
    </row>
    <row r="55" spans="1:9" ht="31.5">
      <c r="A55" s="4" t="s">
        <v>87</v>
      </c>
      <c r="B55" s="82">
        <v>555</v>
      </c>
      <c r="C55" s="5" t="s">
        <v>8</v>
      </c>
      <c r="D55" s="5" t="s">
        <v>13</v>
      </c>
      <c r="E55" s="18" t="s">
        <v>61</v>
      </c>
      <c r="F55" s="43">
        <v>200</v>
      </c>
      <c r="G55" s="31">
        <f>G56</f>
        <v>0.9</v>
      </c>
      <c r="H55" s="31">
        <f t="shared" ref="H55:I55" si="17">H56</f>
        <v>0.9</v>
      </c>
      <c r="I55" s="31">
        <f t="shared" si="17"/>
        <v>0.9</v>
      </c>
    </row>
    <row r="56" spans="1:9" s="9" customFormat="1" ht="48" customHeight="1">
      <c r="A56" s="4" t="s">
        <v>64</v>
      </c>
      <c r="B56" s="82">
        <v>555</v>
      </c>
      <c r="C56" s="5" t="s">
        <v>8</v>
      </c>
      <c r="D56" s="5" t="s">
        <v>13</v>
      </c>
      <c r="E56" s="18" t="s">
        <v>61</v>
      </c>
      <c r="F56" s="41" t="s">
        <v>15</v>
      </c>
      <c r="G56" s="31">
        <v>0.9</v>
      </c>
      <c r="H56" s="31">
        <v>0.9</v>
      </c>
      <c r="I56" s="31">
        <v>0.9</v>
      </c>
    </row>
    <row r="57" spans="1:9" s="9" customFormat="1" ht="30" customHeight="1">
      <c r="A57" s="6" t="s">
        <v>43</v>
      </c>
      <c r="B57" s="82">
        <v>555</v>
      </c>
      <c r="C57" s="2" t="s">
        <v>13</v>
      </c>
      <c r="D57" s="2"/>
      <c r="E57" s="19"/>
      <c r="F57" s="40"/>
      <c r="G57" s="34">
        <f>G58</f>
        <v>33.1</v>
      </c>
      <c r="H57" s="34">
        <f t="shared" ref="H57:I60" si="18">H58</f>
        <v>0</v>
      </c>
      <c r="I57" s="34">
        <f t="shared" si="18"/>
        <v>0</v>
      </c>
    </row>
    <row r="58" spans="1:9" s="9" customFormat="1" ht="47.25">
      <c r="A58" s="6" t="s">
        <v>102</v>
      </c>
      <c r="B58" s="82">
        <v>555</v>
      </c>
      <c r="C58" s="2" t="s">
        <v>13</v>
      </c>
      <c r="D58" s="2" t="s">
        <v>38</v>
      </c>
      <c r="E58" s="19"/>
      <c r="F58" s="40"/>
      <c r="G58" s="34">
        <f>G59+G63</f>
        <v>33.1</v>
      </c>
      <c r="H58" s="34">
        <f t="shared" si="18"/>
        <v>0</v>
      </c>
      <c r="I58" s="34">
        <f t="shared" si="18"/>
        <v>0</v>
      </c>
    </row>
    <row r="59" spans="1:9" s="9" customFormat="1" ht="33" customHeight="1">
      <c r="A59" s="4" t="s">
        <v>70</v>
      </c>
      <c r="B59" s="82">
        <v>555</v>
      </c>
      <c r="C59" s="5" t="s">
        <v>13</v>
      </c>
      <c r="D59" s="10" t="s">
        <v>38</v>
      </c>
      <c r="E59" s="18" t="s">
        <v>56</v>
      </c>
      <c r="F59" s="41"/>
      <c r="G59" s="31">
        <f>G60</f>
        <v>0</v>
      </c>
      <c r="H59" s="31">
        <f t="shared" si="18"/>
        <v>0</v>
      </c>
      <c r="I59" s="31">
        <f t="shared" si="18"/>
        <v>0</v>
      </c>
    </row>
    <row r="60" spans="1:9" s="9" customFormat="1" ht="33" customHeight="1">
      <c r="A60" s="4" t="s">
        <v>44</v>
      </c>
      <c r="B60" s="82">
        <v>555</v>
      </c>
      <c r="C60" s="5" t="s">
        <v>13</v>
      </c>
      <c r="D60" s="10" t="s">
        <v>38</v>
      </c>
      <c r="E60" s="18" t="s">
        <v>62</v>
      </c>
      <c r="F60" s="41"/>
      <c r="G60" s="31">
        <f>G61</f>
        <v>0</v>
      </c>
      <c r="H60" s="31">
        <f t="shared" si="18"/>
        <v>0</v>
      </c>
      <c r="I60" s="31">
        <f t="shared" si="18"/>
        <v>0</v>
      </c>
    </row>
    <row r="61" spans="1:9" s="9" customFormat="1" ht="43.5" customHeight="1">
      <c r="A61" s="4" t="s">
        <v>87</v>
      </c>
      <c r="B61" s="82">
        <v>555</v>
      </c>
      <c r="C61" s="5" t="s">
        <v>13</v>
      </c>
      <c r="D61" s="10" t="s">
        <v>38</v>
      </c>
      <c r="E61" s="18" t="s">
        <v>62</v>
      </c>
      <c r="F61" s="41" t="s">
        <v>14</v>
      </c>
      <c r="G61" s="31">
        <f>G62</f>
        <v>0</v>
      </c>
      <c r="H61" s="31">
        <f>H62</f>
        <v>0</v>
      </c>
      <c r="I61" s="31">
        <f>I62</f>
        <v>0</v>
      </c>
    </row>
    <row r="62" spans="1:9" s="9" customFormat="1" ht="37.5" customHeight="1">
      <c r="A62" s="4" t="s">
        <v>64</v>
      </c>
      <c r="B62" s="82">
        <v>555</v>
      </c>
      <c r="C62" s="5" t="s">
        <v>13</v>
      </c>
      <c r="D62" s="10" t="s">
        <v>38</v>
      </c>
      <c r="E62" s="18" t="s">
        <v>62</v>
      </c>
      <c r="F62" s="41" t="s">
        <v>15</v>
      </c>
      <c r="G62" s="31">
        <v>0</v>
      </c>
      <c r="H62" s="31">
        <v>0</v>
      </c>
      <c r="I62" s="31">
        <v>0</v>
      </c>
    </row>
    <row r="63" spans="1:9" s="9" customFormat="1" ht="27" customHeight="1">
      <c r="A63" s="6" t="s">
        <v>119</v>
      </c>
      <c r="B63" s="82">
        <v>555</v>
      </c>
      <c r="C63" s="2" t="s">
        <v>13</v>
      </c>
      <c r="D63" s="2" t="s">
        <v>38</v>
      </c>
      <c r="E63" s="18" t="s">
        <v>123</v>
      </c>
      <c r="F63" s="40"/>
      <c r="G63" s="34">
        <f>G64</f>
        <v>33.1</v>
      </c>
      <c r="H63" s="34"/>
      <c r="I63" s="34"/>
    </row>
    <row r="64" spans="1:9" s="9" customFormat="1" ht="30.75" customHeight="1">
      <c r="A64" s="4" t="s">
        <v>87</v>
      </c>
      <c r="B64" s="82">
        <v>555</v>
      </c>
      <c r="C64" s="5" t="s">
        <v>13</v>
      </c>
      <c r="D64" s="10" t="s">
        <v>38</v>
      </c>
      <c r="E64" s="18" t="s">
        <v>123</v>
      </c>
      <c r="F64" s="41" t="s">
        <v>14</v>
      </c>
      <c r="G64" s="31">
        <f>G65</f>
        <v>33.1</v>
      </c>
      <c r="H64" s="31"/>
      <c r="I64" s="31"/>
    </row>
    <row r="65" spans="1:9" s="9" customFormat="1" ht="37.5" customHeight="1">
      <c r="A65" s="4" t="s">
        <v>64</v>
      </c>
      <c r="B65" s="82">
        <v>555</v>
      </c>
      <c r="C65" s="5" t="s">
        <v>13</v>
      </c>
      <c r="D65" s="10" t="s">
        <v>38</v>
      </c>
      <c r="E65" s="18" t="s">
        <v>123</v>
      </c>
      <c r="F65" s="41" t="s">
        <v>15</v>
      </c>
      <c r="G65" s="31">
        <v>33.1</v>
      </c>
      <c r="H65" s="31"/>
      <c r="I65" s="31"/>
    </row>
    <row r="66" spans="1:9" s="9" customFormat="1" ht="24" customHeight="1">
      <c r="A66" s="6" t="s">
        <v>26</v>
      </c>
      <c r="B66" s="82">
        <v>555</v>
      </c>
      <c r="C66" s="2" t="s">
        <v>19</v>
      </c>
      <c r="D66" s="2"/>
      <c r="E66" s="19"/>
      <c r="F66" s="40"/>
      <c r="G66" s="34">
        <f>G67+G75</f>
        <v>1016.8</v>
      </c>
      <c r="H66" s="34">
        <f>H67+H75</f>
        <v>594.79999999999995</v>
      </c>
      <c r="I66" s="34">
        <f t="shared" ref="H66:I67" si="19">I67</f>
        <v>614.1</v>
      </c>
    </row>
    <row r="67" spans="1:9" s="9" customFormat="1" ht="25.5" customHeight="1">
      <c r="A67" s="6" t="s">
        <v>28</v>
      </c>
      <c r="B67" s="82">
        <v>555</v>
      </c>
      <c r="C67" s="2" t="s">
        <v>19</v>
      </c>
      <c r="D67" s="2" t="s">
        <v>29</v>
      </c>
      <c r="E67" s="19"/>
      <c r="F67" s="40"/>
      <c r="G67" s="34">
        <f>G68</f>
        <v>1016.8</v>
      </c>
      <c r="H67" s="34">
        <f t="shared" si="19"/>
        <v>591.79999999999995</v>
      </c>
      <c r="I67" s="34">
        <f t="shared" si="19"/>
        <v>614.1</v>
      </c>
    </row>
    <row r="68" spans="1:9" s="9" customFormat="1" ht="27" customHeight="1">
      <c r="A68" s="67" t="s">
        <v>70</v>
      </c>
      <c r="B68" s="82">
        <v>555</v>
      </c>
      <c r="C68" s="68" t="s">
        <v>19</v>
      </c>
      <c r="D68" s="68" t="s">
        <v>29</v>
      </c>
      <c r="E68" s="69" t="s">
        <v>56</v>
      </c>
      <c r="F68" s="70"/>
      <c r="G68" s="71">
        <f>G69+G72</f>
        <v>1016.8</v>
      </c>
      <c r="H68" s="71">
        <f t="shared" ref="H68:I68" si="20">H69+H72</f>
        <v>591.79999999999995</v>
      </c>
      <c r="I68" s="71">
        <f t="shared" si="20"/>
        <v>614.1</v>
      </c>
    </row>
    <row r="69" spans="1:9" s="9" customFormat="1" ht="28.5" customHeight="1">
      <c r="A69" s="72" t="s">
        <v>97</v>
      </c>
      <c r="B69" s="82">
        <v>555</v>
      </c>
      <c r="C69" s="68" t="s">
        <v>19</v>
      </c>
      <c r="D69" s="68" t="s">
        <v>29</v>
      </c>
      <c r="E69" s="69" t="s">
        <v>98</v>
      </c>
      <c r="F69" s="73"/>
      <c r="G69" s="71">
        <f>G70</f>
        <v>834.3</v>
      </c>
      <c r="H69" s="71">
        <f t="shared" ref="H69:I70" si="21">H70</f>
        <v>409.3</v>
      </c>
      <c r="I69" s="71">
        <f t="shared" si="21"/>
        <v>431.6</v>
      </c>
    </row>
    <row r="70" spans="1:9" s="9" customFormat="1" ht="30" customHeight="1">
      <c r="A70" s="74" t="s">
        <v>94</v>
      </c>
      <c r="B70" s="82">
        <v>555</v>
      </c>
      <c r="C70" s="68" t="s">
        <v>19</v>
      </c>
      <c r="D70" s="68" t="s">
        <v>29</v>
      </c>
      <c r="E70" s="69" t="s">
        <v>98</v>
      </c>
      <c r="F70" s="73" t="s">
        <v>14</v>
      </c>
      <c r="G70" s="71">
        <f>G71</f>
        <v>834.3</v>
      </c>
      <c r="H70" s="71">
        <f t="shared" si="21"/>
        <v>409.3</v>
      </c>
      <c r="I70" s="71">
        <f t="shared" si="21"/>
        <v>431.6</v>
      </c>
    </row>
    <row r="71" spans="1:9" s="9" customFormat="1" ht="37.5" customHeight="1">
      <c r="A71" s="67" t="s">
        <v>64</v>
      </c>
      <c r="B71" s="82">
        <v>555</v>
      </c>
      <c r="C71" s="68" t="s">
        <v>19</v>
      </c>
      <c r="D71" s="68" t="s">
        <v>29</v>
      </c>
      <c r="E71" s="69" t="s">
        <v>98</v>
      </c>
      <c r="F71" s="73" t="s">
        <v>15</v>
      </c>
      <c r="G71" s="71">
        <v>834.3</v>
      </c>
      <c r="H71" s="71">
        <v>409.3</v>
      </c>
      <c r="I71" s="71">
        <v>431.6</v>
      </c>
    </row>
    <row r="72" spans="1:9" s="9" customFormat="1" ht="30.75" customHeight="1">
      <c r="A72" s="75" t="s">
        <v>84</v>
      </c>
      <c r="B72" s="82">
        <v>555</v>
      </c>
      <c r="C72" s="76" t="s">
        <v>19</v>
      </c>
      <c r="D72" s="76" t="s">
        <v>29</v>
      </c>
      <c r="E72" s="77" t="s">
        <v>83</v>
      </c>
      <c r="F72" s="78"/>
      <c r="G72" s="79">
        <f>G73</f>
        <v>182.5</v>
      </c>
      <c r="H72" s="79">
        <f t="shared" ref="H72:I73" si="22">H73</f>
        <v>182.5</v>
      </c>
      <c r="I72" s="79">
        <f t="shared" si="22"/>
        <v>182.5</v>
      </c>
    </row>
    <row r="73" spans="1:9" s="9" customFormat="1" ht="30.75" customHeight="1">
      <c r="A73" s="80" t="s">
        <v>94</v>
      </c>
      <c r="B73" s="82">
        <v>555</v>
      </c>
      <c r="C73" s="76" t="s">
        <v>19</v>
      </c>
      <c r="D73" s="76" t="s">
        <v>29</v>
      </c>
      <c r="E73" s="77" t="s">
        <v>83</v>
      </c>
      <c r="F73" s="78" t="s">
        <v>14</v>
      </c>
      <c r="G73" s="79">
        <f>G74</f>
        <v>182.5</v>
      </c>
      <c r="H73" s="79">
        <f t="shared" si="22"/>
        <v>182.5</v>
      </c>
      <c r="I73" s="79">
        <f t="shared" si="22"/>
        <v>182.5</v>
      </c>
    </row>
    <row r="74" spans="1:9" s="9" customFormat="1" ht="30.75" customHeight="1">
      <c r="A74" s="80" t="s">
        <v>64</v>
      </c>
      <c r="B74" s="82">
        <v>555</v>
      </c>
      <c r="C74" s="76" t="s">
        <v>19</v>
      </c>
      <c r="D74" s="76" t="s">
        <v>29</v>
      </c>
      <c r="E74" s="77" t="s">
        <v>83</v>
      </c>
      <c r="F74" s="78" t="s">
        <v>15</v>
      </c>
      <c r="G74" s="79">
        <v>182.5</v>
      </c>
      <c r="H74" s="79">
        <v>182.5</v>
      </c>
      <c r="I74" s="79">
        <v>182.5</v>
      </c>
    </row>
    <row r="75" spans="1:9" s="9" customFormat="1" ht="21.75" customHeight="1">
      <c r="A75" s="87" t="s">
        <v>112</v>
      </c>
      <c r="B75" s="82">
        <v>555</v>
      </c>
      <c r="C75" s="88" t="s">
        <v>19</v>
      </c>
      <c r="D75" s="88" t="s">
        <v>117</v>
      </c>
      <c r="E75" s="89"/>
      <c r="F75" s="90"/>
      <c r="G75" s="91">
        <v>0</v>
      </c>
      <c r="H75" s="91">
        <v>3</v>
      </c>
      <c r="I75" s="91">
        <v>0</v>
      </c>
    </row>
    <row r="76" spans="1:9" ht="47.25">
      <c r="A76" s="80" t="s">
        <v>113</v>
      </c>
      <c r="B76" s="82">
        <v>555</v>
      </c>
      <c r="C76" s="76" t="s">
        <v>19</v>
      </c>
      <c r="D76" s="76" t="s">
        <v>117</v>
      </c>
      <c r="E76" s="77" t="s">
        <v>110</v>
      </c>
      <c r="F76" s="78"/>
      <c r="G76" s="79">
        <v>0</v>
      </c>
      <c r="H76" s="79">
        <v>3</v>
      </c>
      <c r="I76" s="79">
        <v>0</v>
      </c>
    </row>
    <row r="77" spans="1:9" ht="18" customHeight="1">
      <c r="A77" s="80" t="s">
        <v>114</v>
      </c>
      <c r="B77" s="82">
        <v>555</v>
      </c>
      <c r="C77" s="76" t="s">
        <v>19</v>
      </c>
      <c r="D77" s="76" t="s">
        <v>117</v>
      </c>
      <c r="E77" s="77" t="s">
        <v>111</v>
      </c>
      <c r="F77" s="78"/>
      <c r="G77" s="79">
        <v>0</v>
      </c>
      <c r="H77" s="79">
        <v>3</v>
      </c>
      <c r="I77" s="79">
        <v>0</v>
      </c>
    </row>
    <row r="78" spans="1:9" ht="47.25">
      <c r="A78" s="80" t="s">
        <v>115</v>
      </c>
      <c r="B78" s="82">
        <v>555</v>
      </c>
      <c r="C78" s="76" t="s">
        <v>19</v>
      </c>
      <c r="D78" s="76" t="s">
        <v>117</v>
      </c>
      <c r="E78" s="77" t="s">
        <v>118</v>
      </c>
      <c r="F78" s="78"/>
      <c r="G78" s="79">
        <v>0</v>
      </c>
      <c r="H78" s="79">
        <v>3</v>
      </c>
      <c r="I78" s="79">
        <v>0</v>
      </c>
    </row>
    <row r="79" spans="1:9" ht="15.75">
      <c r="A79" s="80" t="s">
        <v>49</v>
      </c>
      <c r="B79" s="82">
        <v>555</v>
      </c>
      <c r="C79" s="76" t="s">
        <v>19</v>
      </c>
      <c r="D79" s="76" t="s">
        <v>117</v>
      </c>
      <c r="E79" s="77" t="s">
        <v>118</v>
      </c>
      <c r="F79" s="78" t="s">
        <v>14</v>
      </c>
      <c r="G79" s="79">
        <v>0</v>
      </c>
      <c r="H79" s="79">
        <v>3</v>
      </c>
      <c r="I79" s="79">
        <v>0</v>
      </c>
    </row>
    <row r="80" spans="1:9" ht="47.25">
      <c r="A80" s="80" t="s">
        <v>116</v>
      </c>
      <c r="B80" s="82">
        <v>555</v>
      </c>
      <c r="C80" s="76" t="s">
        <v>19</v>
      </c>
      <c r="D80" s="76" t="s">
        <v>117</v>
      </c>
      <c r="E80" s="77" t="s">
        <v>118</v>
      </c>
      <c r="F80" s="78" t="s">
        <v>15</v>
      </c>
      <c r="G80" s="79">
        <v>0</v>
      </c>
      <c r="H80" s="79">
        <v>3</v>
      </c>
      <c r="I80" s="79">
        <v>0</v>
      </c>
    </row>
    <row r="81" spans="1:9" ht="15.75">
      <c r="A81" s="6" t="s">
        <v>30</v>
      </c>
      <c r="B81" s="82">
        <v>555</v>
      </c>
      <c r="C81" s="2" t="s">
        <v>27</v>
      </c>
      <c r="D81" s="2"/>
      <c r="E81" s="19"/>
      <c r="F81" s="40"/>
      <c r="G81" s="34">
        <f>G86+G100+G82</f>
        <v>3059.8999999999996</v>
      </c>
      <c r="H81" s="34">
        <f>H86+H100</f>
        <v>797</v>
      </c>
      <c r="I81" s="34">
        <f>I86+I100</f>
        <v>100</v>
      </c>
    </row>
    <row r="82" spans="1:9" ht="15.75">
      <c r="A82" s="6" t="s">
        <v>120</v>
      </c>
      <c r="B82" s="82">
        <v>555</v>
      </c>
      <c r="C82" s="2" t="s">
        <v>27</v>
      </c>
      <c r="D82" s="2" t="s">
        <v>8</v>
      </c>
      <c r="E82" s="19"/>
      <c r="F82" s="40"/>
      <c r="G82" s="34">
        <v>0</v>
      </c>
      <c r="H82" s="34"/>
      <c r="I82" s="34"/>
    </row>
    <row r="83" spans="1:9" ht="31.5">
      <c r="A83" s="6" t="s">
        <v>121</v>
      </c>
      <c r="B83" s="82">
        <v>555</v>
      </c>
      <c r="C83" s="2" t="s">
        <v>27</v>
      </c>
      <c r="D83" s="2" t="s">
        <v>8</v>
      </c>
      <c r="E83" s="16" t="s">
        <v>124</v>
      </c>
      <c r="F83" s="40"/>
      <c r="G83" s="31">
        <v>0</v>
      </c>
      <c r="H83" s="34"/>
      <c r="I83" s="34"/>
    </row>
    <row r="84" spans="1:9" ht="31.5">
      <c r="A84" s="4" t="s">
        <v>87</v>
      </c>
      <c r="B84" s="82">
        <v>555</v>
      </c>
      <c r="C84" s="10" t="s">
        <v>27</v>
      </c>
      <c r="D84" s="10" t="s">
        <v>8</v>
      </c>
      <c r="E84" s="16" t="s">
        <v>124</v>
      </c>
      <c r="F84" s="42" t="s">
        <v>14</v>
      </c>
      <c r="G84" s="31">
        <v>0</v>
      </c>
      <c r="H84" s="34"/>
      <c r="I84" s="34"/>
    </row>
    <row r="85" spans="1:9" s="9" customFormat="1" ht="31.5">
      <c r="A85" s="4" t="s">
        <v>64</v>
      </c>
      <c r="B85" s="82">
        <v>555</v>
      </c>
      <c r="C85" s="10" t="s">
        <v>27</v>
      </c>
      <c r="D85" s="10" t="s">
        <v>8</v>
      </c>
      <c r="E85" s="16" t="s">
        <v>124</v>
      </c>
      <c r="F85" s="42" t="s">
        <v>15</v>
      </c>
      <c r="G85" s="31">
        <v>0</v>
      </c>
      <c r="H85" s="34"/>
      <c r="I85" s="34"/>
    </row>
    <row r="86" spans="1:9" ht="18" customHeight="1">
      <c r="A86" s="21" t="s">
        <v>31</v>
      </c>
      <c r="B86" s="82">
        <v>555</v>
      </c>
      <c r="C86" s="2" t="s">
        <v>27</v>
      </c>
      <c r="D86" s="2" t="s">
        <v>13</v>
      </c>
      <c r="E86" s="19"/>
      <c r="F86" s="40"/>
      <c r="G86" s="34">
        <f>G87+G97+G91</f>
        <v>383.6</v>
      </c>
      <c r="H86" s="34">
        <f t="shared" ref="H86:I86" si="23">H87</f>
        <v>0</v>
      </c>
      <c r="I86" s="34">
        <f t="shared" si="23"/>
        <v>0</v>
      </c>
    </row>
    <row r="87" spans="1:9" ht="22.5" customHeight="1">
      <c r="A87" s="17" t="s">
        <v>70</v>
      </c>
      <c r="B87" s="82">
        <v>555</v>
      </c>
      <c r="C87" s="14">
        <v>5</v>
      </c>
      <c r="D87" s="15">
        <v>3</v>
      </c>
      <c r="E87" s="16" t="s">
        <v>56</v>
      </c>
      <c r="F87" s="42"/>
      <c r="G87" s="31">
        <f>G88+G94</f>
        <v>127.9</v>
      </c>
      <c r="H87" s="31">
        <f>H88+H94</f>
        <v>0</v>
      </c>
      <c r="I87" s="31">
        <f>I88+I94</f>
        <v>0</v>
      </c>
    </row>
    <row r="88" spans="1:9" ht="24.75" customHeight="1">
      <c r="A88" s="4" t="s">
        <v>76</v>
      </c>
      <c r="B88" s="82">
        <v>555</v>
      </c>
      <c r="C88" s="10" t="s">
        <v>27</v>
      </c>
      <c r="D88" s="10" t="s">
        <v>13</v>
      </c>
      <c r="E88" s="16" t="s">
        <v>77</v>
      </c>
      <c r="F88" s="42"/>
      <c r="G88" s="31">
        <f t="shared" ref="G88:G89" si="24">G89</f>
        <v>103.8</v>
      </c>
      <c r="H88" s="31">
        <f t="shared" ref="H88:I89" si="25">H89</f>
        <v>0</v>
      </c>
      <c r="I88" s="31">
        <f t="shared" si="25"/>
        <v>0</v>
      </c>
    </row>
    <row r="89" spans="1:9" ht="34.5" customHeight="1">
      <c r="A89" s="4" t="s">
        <v>87</v>
      </c>
      <c r="B89" s="82">
        <v>555</v>
      </c>
      <c r="C89" s="10" t="s">
        <v>27</v>
      </c>
      <c r="D89" s="10" t="s">
        <v>13</v>
      </c>
      <c r="E89" s="16" t="s">
        <v>77</v>
      </c>
      <c r="F89" s="42" t="s">
        <v>14</v>
      </c>
      <c r="G89" s="31">
        <f t="shared" si="24"/>
        <v>103.8</v>
      </c>
      <c r="H89" s="31">
        <f t="shared" si="25"/>
        <v>0</v>
      </c>
      <c r="I89" s="31">
        <f t="shared" si="25"/>
        <v>0</v>
      </c>
    </row>
    <row r="90" spans="1:9" ht="30" customHeight="1">
      <c r="A90" s="4" t="s">
        <v>64</v>
      </c>
      <c r="B90" s="82">
        <v>555</v>
      </c>
      <c r="C90" s="10" t="s">
        <v>27</v>
      </c>
      <c r="D90" s="10" t="s">
        <v>13</v>
      </c>
      <c r="E90" s="16" t="s">
        <v>77</v>
      </c>
      <c r="F90" s="42" t="s">
        <v>15</v>
      </c>
      <c r="G90" s="31">
        <v>103.8</v>
      </c>
      <c r="H90" s="31">
        <v>0</v>
      </c>
      <c r="I90" s="31">
        <v>0</v>
      </c>
    </row>
    <row r="91" spans="1:9" ht="31.5">
      <c r="A91" s="6" t="s">
        <v>130</v>
      </c>
      <c r="B91" s="82">
        <v>555</v>
      </c>
      <c r="C91" s="10" t="s">
        <v>27</v>
      </c>
      <c r="D91" s="10" t="s">
        <v>13</v>
      </c>
      <c r="E91" s="16" t="s">
        <v>131</v>
      </c>
      <c r="F91" s="42"/>
      <c r="G91" s="31">
        <f>G92</f>
        <v>200</v>
      </c>
      <c r="H91" s="31"/>
      <c r="I91" s="31"/>
    </row>
    <row r="92" spans="1:9" ht="31.5">
      <c r="A92" s="4" t="s">
        <v>87</v>
      </c>
      <c r="B92" s="82">
        <v>555</v>
      </c>
      <c r="C92" s="10" t="s">
        <v>27</v>
      </c>
      <c r="D92" s="10" t="s">
        <v>13</v>
      </c>
      <c r="E92" s="16" t="s">
        <v>131</v>
      </c>
      <c r="F92" s="42" t="s">
        <v>14</v>
      </c>
      <c r="G92" s="31">
        <f>G93</f>
        <v>200</v>
      </c>
      <c r="H92" s="31"/>
      <c r="I92" s="31"/>
    </row>
    <row r="93" spans="1:9" ht="31.5">
      <c r="A93" s="4" t="s">
        <v>64</v>
      </c>
      <c r="B93" s="82">
        <v>555</v>
      </c>
      <c r="C93" s="10" t="s">
        <v>27</v>
      </c>
      <c r="D93" s="10" t="s">
        <v>13</v>
      </c>
      <c r="E93" s="16" t="s">
        <v>131</v>
      </c>
      <c r="F93" s="42" t="s">
        <v>15</v>
      </c>
      <c r="G93" s="31">
        <v>200</v>
      </c>
      <c r="H93" s="31"/>
      <c r="I93" s="31"/>
    </row>
    <row r="94" spans="1:9" ht="31.5">
      <c r="A94" s="4" t="s">
        <v>99</v>
      </c>
      <c r="B94" s="82">
        <v>555</v>
      </c>
      <c r="C94" s="10" t="s">
        <v>27</v>
      </c>
      <c r="D94" s="10" t="s">
        <v>13</v>
      </c>
      <c r="E94" s="16" t="s">
        <v>85</v>
      </c>
      <c r="F94" s="42"/>
      <c r="G94" s="31">
        <f>G95</f>
        <v>24.1</v>
      </c>
      <c r="H94" s="31">
        <f t="shared" ref="H94:I94" si="26">H95</f>
        <v>0</v>
      </c>
      <c r="I94" s="31">
        <f t="shared" si="26"/>
        <v>0</v>
      </c>
    </row>
    <row r="95" spans="1:9" ht="42" customHeight="1">
      <c r="A95" s="4" t="s">
        <v>87</v>
      </c>
      <c r="B95" s="82">
        <v>555</v>
      </c>
      <c r="C95" s="10" t="s">
        <v>27</v>
      </c>
      <c r="D95" s="10" t="s">
        <v>13</v>
      </c>
      <c r="E95" s="16" t="s">
        <v>85</v>
      </c>
      <c r="F95" s="42" t="s">
        <v>14</v>
      </c>
      <c r="G95" s="31">
        <f>G96</f>
        <v>24.1</v>
      </c>
      <c r="H95" s="31">
        <f>H96</f>
        <v>0</v>
      </c>
      <c r="I95" s="31">
        <f>I96</f>
        <v>0</v>
      </c>
    </row>
    <row r="96" spans="1:9" ht="35.25" customHeight="1">
      <c r="A96" s="4" t="s">
        <v>64</v>
      </c>
      <c r="B96" s="82">
        <v>555</v>
      </c>
      <c r="C96" s="10" t="s">
        <v>27</v>
      </c>
      <c r="D96" s="10" t="s">
        <v>13</v>
      </c>
      <c r="E96" s="16" t="s">
        <v>85</v>
      </c>
      <c r="F96" s="42" t="s">
        <v>15</v>
      </c>
      <c r="G96" s="31">
        <v>24.1</v>
      </c>
      <c r="H96" s="31">
        <v>0</v>
      </c>
      <c r="I96" s="31">
        <v>0</v>
      </c>
    </row>
    <row r="97" spans="1:9" ht="39.75" customHeight="1">
      <c r="A97" s="92" t="s">
        <v>89</v>
      </c>
      <c r="B97" s="82">
        <v>555</v>
      </c>
      <c r="C97" s="2" t="s">
        <v>27</v>
      </c>
      <c r="D97" s="2" t="s">
        <v>13</v>
      </c>
      <c r="E97" s="94" t="s">
        <v>92</v>
      </c>
      <c r="F97" s="40"/>
      <c r="G97" s="34">
        <v>55.7</v>
      </c>
      <c r="H97" s="34"/>
      <c r="I97" s="34"/>
    </row>
    <row r="98" spans="1:9" ht="27.75" customHeight="1">
      <c r="A98" s="4" t="s">
        <v>87</v>
      </c>
      <c r="B98" s="82">
        <v>555</v>
      </c>
      <c r="C98" s="10" t="s">
        <v>27</v>
      </c>
      <c r="D98" s="10" t="s">
        <v>13</v>
      </c>
      <c r="E98" s="16" t="s">
        <v>92</v>
      </c>
      <c r="F98" s="42" t="s">
        <v>14</v>
      </c>
      <c r="G98" s="31">
        <v>55.7</v>
      </c>
      <c r="H98" s="31"/>
      <c r="I98" s="31"/>
    </row>
    <row r="99" spans="1:9" ht="45" customHeight="1">
      <c r="A99" s="4" t="s">
        <v>64</v>
      </c>
      <c r="B99" s="82">
        <v>555</v>
      </c>
      <c r="C99" s="10" t="s">
        <v>27</v>
      </c>
      <c r="D99" s="10" t="s">
        <v>13</v>
      </c>
      <c r="E99" s="16" t="s">
        <v>92</v>
      </c>
      <c r="F99" s="42" t="s">
        <v>15</v>
      </c>
      <c r="G99" s="31">
        <v>55.7</v>
      </c>
      <c r="H99" s="31"/>
      <c r="I99" s="31"/>
    </row>
    <row r="100" spans="1:9" ht="36" customHeight="1">
      <c r="A100" s="6" t="s">
        <v>78</v>
      </c>
      <c r="B100" s="82">
        <v>555</v>
      </c>
      <c r="C100" s="2" t="s">
        <v>27</v>
      </c>
      <c r="D100" s="2" t="s">
        <v>27</v>
      </c>
      <c r="E100" s="19"/>
      <c r="F100" s="40"/>
      <c r="G100" s="34">
        <f>G101</f>
        <v>2676.2999999999997</v>
      </c>
      <c r="H100" s="34">
        <f t="shared" ref="H100:I100" si="27">H101</f>
        <v>797</v>
      </c>
      <c r="I100" s="34">
        <f t="shared" si="27"/>
        <v>100</v>
      </c>
    </row>
    <row r="101" spans="1:9" ht="15.75">
      <c r="A101" s="4" t="s">
        <v>70</v>
      </c>
      <c r="B101" s="82">
        <v>555</v>
      </c>
      <c r="C101" s="10" t="s">
        <v>27</v>
      </c>
      <c r="D101" s="10" t="s">
        <v>27</v>
      </c>
      <c r="E101" s="20" t="s">
        <v>56</v>
      </c>
      <c r="F101" s="42"/>
      <c r="G101" s="31">
        <f>G102+G109</f>
        <v>2676.2999999999997</v>
      </c>
      <c r="H101" s="31">
        <f t="shared" ref="H101:I101" si="28">H102+H109</f>
        <v>797</v>
      </c>
      <c r="I101" s="31">
        <f t="shared" si="28"/>
        <v>100</v>
      </c>
    </row>
    <row r="102" spans="1:9" ht="31.5">
      <c r="A102" s="12" t="s">
        <v>80</v>
      </c>
      <c r="B102" s="82">
        <v>555</v>
      </c>
      <c r="C102" s="52" t="s">
        <v>27</v>
      </c>
      <c r="D102" s="52" t="s">
        <v>27</v>
      </c>
      <c r="E102" s="53" t="s">
        <v>79</v>
      </c>
      <c r="F102" s="42"/>
      <c r="G102" s="31">
        <f>G103+G105+G107</f>
        <v>1041.5999999999999</v>
      </c>
      <c r="H102" s="31">
        <f t="shared" ref="H102:I102" si="29">H103+H105+H107</f>
        <v>797</v>
      </c>
      <c r="I102" s="31">
        <f t="shared" si="29"/>
        <v>100</v>
      </c>
    </row>
    <row r="103" spans="1:9" ht="20.25" customHeight="1">
      <c r="A103" s="12" t="s">
        <v>63</v>
      </c>
      <c r="B103" s="82">
        <v>555</v>
      </c>
      <c r="C103" s="52" t="s">
        <v>27</v>
      </c>
      <c r="D103" s="52" t="s">
        <v>27</v>
      </c>
      <c r="E103" s="53" t="s">
        <v>79</v>
      </c>
      <c r="F103" s="42" t="s">
        <v>10</v>
      </c>
      <c r="G103" s="31">
        <f>G104</f>
        <v>421</v>
      </c>
      <c r="H103" s="31">
        <f t="shared" ref="H103:I103" si="30">H104</f>
        <v>500</v>
      </c>
      <c r="I103" s="31">
        <f t="shared" si="30"/>
        <v>100</v>
      </c>
    </row>
    <row r="104" spans="1:9" ht="28.5" customHeight="1">
      <c r="A104" s="12" t="s">
        <v>32</v>
      </c>
      <c r="B104" s="82">
        <v>555</v>
      </c>
      <c r="C104" s="52" t="s">
        <v>27</v>
      </c>
      <c r="D104" s="52" t="s">
        <v>27</v>
      </c>
      <c r="E104" s="53" t="s">
        <v>79</v>
      </c>
      <c r="F104" s="42" t="s">
        <v>33</v>
      </c>
      <c r="G104" s="31">
        <v>421</v>
      </c>
      <c r="H104" s="31">
        <v>500</v>
      </c>
      <c r="I104" s="31">
        <v>100</v>
      </c>
    </row>
    <row r="105" spans="1:9" s="9" customFormat="1" ht="31.5">
      <c r="A105" s="4" t="s">
        <v>87</v>
      </c>
      <c r="B105" s="82">
        <v>555</v>
      </c>
      <c r="C105" s="52" t="s">
        <v>27</v>
      </c>
      <c r="D105" s="52" t="s">
        <v>27</v>
      </c>
      <c r="E105" s="53" t="s">
        <v>79</v>
      </c>
      <c r="F105" s="42" t="s">
        <v>14</v>
      </c>
      <c r="G105" s="31">
        <f>G106</f>
        <v>558.29999999999995</v>
      </c>
      <c r="H105" s="31">
        <f t="shared" ref="H105" si="31">H106</f>
        <v>297</v>
      </c>
      <c r="I105" s="31">
        <f>I106</f>
        <v>0</v>
      </c>
    </row>
    <row r="106" spans="1:9" s="9" customFormat="1" ht="33.75" customHeight="1">
      <c r="A106" s="51" t="s">
        <v>64</v>
      </c>
      <c r="B106" s="82">
        <v>555</v>
      </c>
      <c r="C106" s="52" t="s">
        <v>27</v>
      </c>
      <c r="D106" s="52" t="s">
        <v>27</v>
      </c>
      <c r="E106" s="53" t="s">
        <v>79</v>
      </c>
      <c r="F106" s="42" t="s">
        <v>15</v>
      </c>
      <c r="G106" s="31">
        <v>558.29999999999995</v>
      </c>
      <c r="H106" s="31">
        <v>297</v>
      </c>
      <c r="I106" s="31">
        <v>0</v>
      </c>
    </row>
    <row r="107" spans="1:9" ht="15.75">
      <c r="A107" s="12" t="s">
        <v>16</v>
      </c>
      <c r="B107" s="1">
        <v>555</v>
      </c>
      <c r="C107" s="52" t="s">
        <v>27</v>
      </c>
      <c r="D107" s="52" t="s">
        <v>27</v>
      </c>
      <c r="E107" s="53" t="s">
        <v>79</v>
      </c>
      <c r="F107" s="42" t="s">
        <v>17</v>
      </c>
      <c r="G107" s="31">
        <f>G108</f>
        <v>62.3</v>
      </c>
      <c r="H107" s="31">
        <f t="shared" ref="H107:I107" si="32">H108</f>
        <v>0</v>
      </c>
      <c r="I107" s="31">
        <f t="shared" si="32"/>
        <v>0</v>
      </c>
    </row>
    <row r="108" spans="1:9" ht="15.75">
      <c r="A108" s="12" t="s">
        <v>65</v>
      </c>
      <c r="B108" s="8">
        <v>555</v>
      </c>
      <c r="C108" s="52" t="s">
        <v>27</v>
      </c>
      <c r="D108" s="52" t="s">
        <v>27</v>
      </c>
      <c r="E108" s="53" t="s">
        <v>79</v>
      </c>
      <c r="F108" s="42" t="s">
        <v>18</v>
      </c>
      <c r="G108" s="31">
        <v>62.3</v>
      </c>
      <c r="H108" s="31">
        <v>0</v>
      </c>
      <c r="I108" s="31">
        <v>0</v>
      </c>
    </row>
    <row r="109" spans="1:9" ht="63">
      <c r="A109" s="12" t="s">
        <v>88</v>
      </c>
      <c r="B109" s="8">
        <v>555</v>
      </c>
      <c r="C109" s="52" t="s">
        <v>27</v>
      </c>
      <c r="D109" s="52" t="s">
        <v>27</v>
      </c>
      <c r="E109" s="53" t="s">
        <v>90</v>
      </c>
      <c r="F109" s="42"/>
      <c r="G109" s="31">
        <f>G110+G113</f>
        <v>1634.6999999999998</v>
      </c>
      <c r="H109" s="31">
        <f t="shared" ref="H109:I110" si="33">H110</f>
        <v>0</v>
      </c>
      <c r="I109" s="31">
        <f t="shared" si="33"/>
        <v>0</v>
      </c>
    </row>
    <row r="110" spans="1:9" ht="63">
      <c r="A110" s="12" t="s">
        <v>63</v>
      </c>
      <c r="B110" s="8">
        <v>555</v>
      </c>
      <c r="C110" s="52" t="s">
        <v>27</v>
      </c>
      <c r="D110" s="52" t="s">
        <v>27</v>
      </c>
      <c r="E110" s="53" t="s">
        <v>91</v>
      </c>
      <c r="F110" s="42" t="s">
        <v>10</v>
      </c>
      <c r="G110" s="31">
        <f>G111</f>
        <v>1628.1</v>
      </c>
      <c r="H110" s="31">
        <f t="shared" si="33"/>
        <v>0</v>
      </c>
      <c r="I110" s="31">
        <f t="shared" si="33"/>
        <v>0</v>
      </c>
    </row>
    <row r="111" spans="1:9" ht="15.75">
      <c r="A111" s="12" t="s">
        <v>32</v>
      </c>
      <c r="B111" s="8">
        <v>555</v>
      </c>
      <c r="C111" s="52" t="s">
        <v>27</v>
      </c>
      <c r="D111" s="52" t="s">
        <v>27</v>
      </c>
      <c r="E111" s="53" t="s">
        <v>92</v>
      </c>
      <c r="F111" s="42" t="s">
        <v>33</v>
      </c>
      <c r="G111" s="31">
        <v>1628.1</v>
      </c>
      <c r="H111" s="31">
        <v>0</v>
      </c>
      <c r="I111" s="31">
        <v>0</v>
      </c>
    </row>
    <row r="112" spans="1:9" ht="15.75">
      <c r="A112" s="93" t="s">
        <v>122</v>
      </c>
      <c r="B112" s="8">
        <v>555</v>
      </c>
      <c r="C112" s="52" t="s">
        <v>27</v>
      </c>
      <c r="D112" s="52" t="s">
        <v>27</v>
      </c>
      <c r="E112" s="53" t="s">
        <v>92</v>
      </c>
      <c r="F112" s="42"/>
      <c r="G112" s="31">
        <v>6.6</v>
      </c>
      <c r="H112" s="31"/>
      <c r="I112" s="31"/>
    </row>
    <row r="113" spans="1:9" ht="31.5">
      <c r="A113" s="4" t="s">
        <v>87</v>
      </c>
      <c r="B113" s="8">
        <v>555</v>
      </c>
      <c r="C113" s="52" t="s">
        <v>27</v>
      </c>
      <c r="D113" s="52" t="s">
        <v>27</v>
      </c>
      <c r="E113" s="53" t="s">
        <v>92</v>
      </c>
      <c r="F113" s="42" t="s">
        <v>14</v>
      </c>
      <c r="G113" s="31">
        <v>6.6</v>
      </c>
      <c r="H113" s="31"/>
      <c r="I113" s="31"/>
    </row>
    <row r="114" spans="1:9" ht="31.5">
      <c r="A114" s="51" t="s">
        <v>64</v>
      </c>
      <c r="B114" s="8">
        <v>555</v>
      </c>
      <c r="C114" s="52" t="s">
        <v>27</v>
      </c>
      <c r="D114" s="52" t="s">
        <v>27</v>
      </c>
      <c r="E114" s="53" t="s">
        <v>92</v>
      </c>
      <c r="F114" s="42" t="s">
        <v>15</v>
      </c>
      <c r="G114" s="31">
        <v>6.6</v>
      </c>
      <c r="H114" s="31"/>
      <c r="I114" s="31"/>
    </row>
    <row r="115" spans="1:9" ht="15.75">
      <c r="A115" s="21" t="s">
        <v>54</v>
      </c>
      <c r="B115" s="8">
        <v>555</v>
      </c>
      <c r="C115" s="2" t="s">
        <v>34</v>
      </c>
      <c r="D115" s="2"/>
      <c r="E115" s="13"/>
      <c r="F115" s="46"/>
      <c r="G115" s="34">
        <f>G116</f>
        <v>4514.7</v>
      </c>
      <c r="H115" s="34">
        <f t="shared" ref="H115:I116" si="34">H116</f>
        <v>0</v>
      </c>
      <c r="I115" s="34">
        <f t="shared" si="34"/>
        <v>0</v>
      </c>
    </row>
    <row r="116" spans="1:9" ht="15.75">
      <c r="A116" s="1" t="s">
        <v>35</v>
      </c>
      <c r="B116" s="8">
        <v>555</v>
      </c>
      <c r="C116" s="2" t="s">
        <v>34</v>
      </c>
      <c r="D116" s="2" t="s">
        <v>7</v>
      </c>
      <c r="E116" s="13"/>
      <c r="F116" s="46"/>
      <c r="G116" s="34">
        <f>G117</f>
        <v>4514.7</v>
      </c>
      <c r="H116" s="34">
        <f t="shared" si="34"/>
        <v>0</v>
      </c>
      <c r="I116" s="34">
        <f t="shared" si="34"/>
        <v>0</v>
      </c>
    </row>
    <row r="117" spans="1:9" ht="15.75">
      <c r="A117" s="4" t="s">
        <v>70</v>
      </c>
      <c r="B117" s="8">
        <v>555</v>
      </c>
      <c r="C117" s="5" t="s">
        <v>34</v>
      </c>
      <c r="D117" s="5" t="s">
        <v>7</v>
      </c>
      <c r="E117" s="18" t="s">
        <v>56</v>
      </c>
      <c r="F117" s="43"/>
      <c r="G117" s="31">
        <f>G121+G126+G118</f>
        <v>4514.7</v>
      </c>
      <c r="H117" s="31">
        <f>H121+H126</f>
        <v>0</v>
      </c>
      <c r="I117" s="31">
        <f>I121+I126</f>
        <v>0</v>
      </c>
    </row>
    <row r="118" spans="1:9" ht="31.5">
      <c r="A118" s="93" t="s">
        <v>127</v>
      </c>
      <c r="B118" s="8">
        <v>555</v>
      </c>
      <c r="C118" s="5" t="s">
        <v>34</v>
      </c>
      <c r="D118" s="5" t="s">
        <v>7</v>
      </c>
      <c r="E118" s="18" t="s">
        <v>72</v>
      </c>
      <c r="F118" s="43"/>
      <c r="G118" s="31">
        <f>G119</f>
        <v>3.2</v>
      </c>
      <c r="H118" s="31"/>
      <c r="I118" s="31"/>
    </row>
    <row r="119" spans="1:9" ht="31.5">
      <c r="A119" s="4" t="s">
        <v>87</v>
      </c>
      <c r="B119" s="8">
        <v>555</v>
      </c>
      <c r="C119" s="5" t="s">
        <v>34</v>
      </c>
      <c r="D119" s="5" t="s">
        <v>7</v>
      </c>
      <c r="E119" s="18" t="s">
        <v>72</v>
      </c>
      <c r="F119" s="43">
        <v>100</v>
      </c>
      <c r="G119" s="31">
        <f>G120</f>
        <v>3.2</v>
      </c>
      <c r="H119" s="31"/>
      <c r="I119" s="31"/>
    </row>
    <row r="120" spans="1:9" ht="31.5">
      <c r="A120" s="4" t="s">
        <v>64</v>
      </c>
      <c r="B120" s="8">
        <v>555</v>
      </c>
      <c r="C120" s="5" t="s">
        <v>34</v>
      </c>
      <c r="D120" s="5" t="s">
        <v>7</v>
      </c>
      <c r="E120" s="18" t="s">
        <v>72</v>
      </c>
      <c r="F120" s="43">
        <v>110</v>
      </c>
      <c r="G120" s="31">
        <v>3.2</v>
      </c>
      <c r="H120" s="31"/>
      <c r="I120" s="31"/>
    </row>
    <row r="121" spans="1:9" ht="31.5">
      <c r="A121" s="12" t="s">
        <v>71</v>
      </c>
      <c r="B121" s="8">
        <v>555</v>
      </c>
      <c r="C121" s="5" t="s">
        <v>34</v>
      </c>
      <c r="D121" s="5" t="s">
        <v>7</v>
      </c>
      <c r="E121" s="18" t="s">
        <v>72</v>
      </c>
      <c r="F121" s="43"/>
      <c r="G121" s="31">
        <f>G122+G124</f>
        <v>908.3</v>
      </c>
      <c r="H121" s="31">
        <f>H122+H124</f>
        <v>0</v>
      </c>
      <c r="I121" s="31">
        <f>I122+I124</f>
        <v>0</v>
      </c>
    </row>
    <row r="122" spans="1:9" ht="31.5">
      <c r="A122" s="4" t="s">
        <v>87</v>
      </c>
      <c r="B122" s="8">
        <v>555</v>
      </c>
      <c r="C122" s="5" t="s">
        <v>34</v>
      </c>
      <c r="D122" s="5" t="s">
        <v>7</v>
      </c>
      <c r="E122" s="18" t="s">
        <v>72</v>
      </c>
      <c r="F122" s="43">
        <v>200</v>
      </c>
      <c r="G122" s="31">
        <f>G123</f>
        <v>883.9</v>
      </c>
      <c r="H122" s="31">
        <v>0</v>
      </c>
      <c r="I122" s="31">
        <f t="shared" ref="I122" si="35">I123</f>
        <v>0</v>
      </c>
    </row>
    <row r="123" spans="1:9" ht="31.5">
      <c r="A123" s="4" t="s">
        <v>64</v>
      </c>
      <c r="B123" s="8">
        <v>555</v>
      </c>
      <c r="C123" s="5" t="s">
        <v>34</v>
      </c>
      <c r="D123" s="5" t="s">
        <v>7</v>
      </c>
      <c r="E123" s="18" t="s">
        <v>72</v>
      </c>
      <c r="F123" s="43">
        <v>240</v>
      </c>
      <c r="G123" s="31">
        <v>883.9</v>
      </c>
      <c r="H123" s="31">
        <v>0</v>
      </c>
      <c r="I123" s="31">
        <v>0</v>
      </c>
    </row>
    <row r="124" spans="1:9" ht="15.75">
      <c r="A124" s="12" t="s">
        <v>16</v>
      </c>
      <c r="B124" s="8">
        <v>555</v>
      </c>
      <c r="C124" s="5" t="s">
        <v>34</v>
      </c>
      <c r="D124" s="5" t="s">
        <v>7</v>
      </c>
      <c r="E124" s="18" t="s">
        <v>72</v>
      </c>
      <c r="F124" s="43">
        <v>800</v>
      </c>
      <c r="G124" s="31">
        <f>G125</f>
        <v>24.4</v>
      </c>
      <c r="H124" s="31">
        <f t="shared" ref="H124:I124" si="36">H125</f>
        <v>0</v>
      </c>
      <c r="I124" s="31">
        <f t="shared" si="36"/>
        <v>0</v>
      </c>
    </row>
    <row r="125" spans="1:9" ht="15.75">
      <c r="A125" s="12" t="s">
        <v>65</v>
      </c>
      <c r="B125" s="8">
        <v>555</v>
      </c>
      <c r="C125" s="5" t="s">
        <v>34</v>
      </c>
      <c r="D125" s="5" t="s">
        <v>7</v>
      </c>
      <c r="E125" s="18" t="s">
        <v>72</v>
      </c>
      <c r="F125" s="43">
        <v>850</v>
      </c>
      <c r="G125" s="31">
        <v>24.4</v>
      </c>
      <c r="H125" s="31">
        <v>0</v>
      </c>
      <c r="I125" s="31">
        <v>0</v>
      </c>
    </row>
    <row r="126" spans="1:9" ht="63">
      <c r="A126" s="55" t="s">
        <v>89</v>
      </c>
      <c r="B126" s="8">
        <v>555</v>
      </c>
      <c r="C126" s="5" t="s">
        <v>34</v>
      </c>
      <c r="D126" s="5" t="s">
        <v>7</v>
      </c>
      <c r="E126" s="18" t="s">
        <v>92</v>
      </c>
      <c r="F126" s="43"/>
      <c r="G126" s="31">
        <f>G127+G129</f>
        <v>3603.2</v>
      </c>
      <c r="H126" s="31">
        <f t="shared" ref="H126:I127" si="37">H127</f>
        <v>0</v>
      </c>
      <c r="I126" s="31">
        <f t="shared" si="37"/>
        <v>0</v>
      </c>
    </row>
    <row r="127" spans="1:9" ht="63">
      <c r="A127" s="56" t="s">
        <v>63</v>
      </c>
      <c r="B127" s="8">
        <v>555</v>
      </c>
      <c r="C127" s="5" t="s">
        <v>34</v>
      </c>
      <c r="D127" s="5" t="s">
        <v>7</v>
      </c>
      <c r="E127" s="18" t="s">
        <v>92</v>
      </c>
      <c r="F127" s="43">
        <v>100</v>
      </c>
      <c r="G127" s="31">
        <f>G128</f>
        <v>2921.7</v>
      </c>
      <c r="H127" s="31">
        <f t="shared" si="37"/>
        <v>0</v>
      </c>
      <c r="I127" s="31">
        <f t="shared" si="37"/>
        <v>0</v>
      </c>
    </row>
    <row r="128" spans="1:9" ht="15.75">
      <c r="A128" s="33" t="s">
        <v>32</v>
      </c>
      <c r="B128" s="8">
        <v>555</v>
      </c>
      <c r="C128" s="5" t="s">
        <v>34</v>
      </c>
      <c r="D128" s="5" t="s">
        <v>7</v>
      </c>
      <c r="E128" s="18" t="s">
        <v>92</v>
      </c>
      <c r="F128" s="43">
        <v>110</v>
      </c>
      <c r="G128" s="31">
        <v>2921.7</v>
      </c>
      <c r="H128" s="31">
        <v>0</v>
      </c>
      <c r="I128" s="31">
        <v>0</v>
      </c>
    </row>
    <row r="129" spans="1:9" ht="31.5">
      <c r="A129" s="4" t="s">
        <v>87</v>
      </c>
      <c r="B129" s="8">
        <v>555</v>
      </c>
      <c r="C129" s="5" t="s">
        <v>34</v>
      </c>
      <c r="D129" s="5" t="s">
        <v>7</v>
      </c>
      <c r="E129" s="18" t="s">
        <v>92</v>
      </c>
      <c r="F129" s="43">
        <v>200</v>
      </c>
      <c r="G129" s="31">
        <f>G130</f>
        <v>681.5</v>
      </c>
      <c r="H129" s="31"/>
      <c r="I129" s="31"/>
    </row>
    <row r="130" spans="1:9" ht="31.5">
      <c r="A130" s="4" t="s">
        <v>64</v>
      </c>
      <c r="B130" s="8">
        <v>555</v>
      </c>
      <c r="C130" s="5" t="s">
        <v>34</v>
      </c>
      <c r="D130" s="5" t="s">
        <v>7</v>
      </c>
      <c r="E130" s="18" t="s">
        <v>92</v>
      </c>
      <c r="F130" s="43">
        <v>240</v>
      </c>
      <c r="G130" s="31">
        <v>681.5</v>
      </c>
      <c r="H130" s="31"/>
      <c r="I130" s="31"/>
    </row>
    <row r="131" spans="1:9" ht="15.75">
      <c r="A131" s="1" t="s">
        <v>37</v>
      </c>
      <c r="B131" s="8">
        <v>555</v>
      </c>
      <c r="C131" s="2" t="s">
        <v>38</v>
      </c>
      <c r="D131" s="2"/>
      <c r="E131" s="1"/>
      <c r="F131" s="44"/>
      <c r="G131" s="34">
        <f>G132</f>
        <v>284</v>
      </c>
      <c r="H131" s="34">
        <f t="shared" ref="H131:I131" si="38">H132</f>
        <v>17.399999999999999</v>
      </c>
      <c r="I131" s="34">
        <f t="shared" si="38"/>
        <v>12</v>
      </c>
    </row>
    <row r="132" spans="1:9" ht="15.75">
      <c r="A132" s="1" t="s">
        <v>39</v>
      </c>
      <c r="B132" s="8">
        <v>555</v>
      </c>
      <c r="C132" s="2" t="s">
        <v>38</v>
      </c>
      <c r="D132" s="2" t="s">
        <v>7</v>
      </c>
      <c r="E132" s="1"/>
      <c r="F132" s="44"/>
      <c r="G132" s="34">
        <f t="shared" ref="G132:G135" si="39">G133</f>
        <v>284</v>
      </c>
      <c r="H132" s="34">
        <f t="shared" ref="H132:I135" si="40">H133</f>
        <v>17.399999999999999</v>
      </c>
      <c r="I132" s="34">
        <f t="shared" si="40"/>
        <v>12</v>
      </c>
    </row>
    <row r="133" spans="1:9" ht="15.75">
      <c r="A133" s="11" t="s">
        <v>70</v>
      </c>
      <c r="B133" s="8">
        <v>555</v>
      </c>
      <c r="C133" s="10" t="s">
        <v>38</v>
      </c>
      <c r="D133" s="10" t="s">
        <v>7</v>
      </c>
      <c r="E133" s="24" t="s">
        <v>56</v>
      </c>
      <c r="F133" s="48"/>
      <c r="G133" s="31">
        <f>G134</f>
        <v>284</v>
      </c>
      <c r="H133" s="31">
        <f t="shared" si="40"/>
        <v>17.399999999999999</v>
      </c>
      <c r="I133" s="31">
        <f t="shared" si="40"/>
        <v>12</v>
      </c>
    </row>
    <row r="134" spans="1:9" ht="31.5">
      <c r="A134" s="11" t="s">
        <v>40</v>
      </c>
      <c r="B134" s="8">
        <v>555</v>
      </c>
      <c r="C134" s="23">
        <v>10</v>
      </c>
      <c r="D134" s="23">
        <v>1</v>
      </c>
      <c r="E134" s="22" t="s">
        <v>81</v>
      </c>
      <c r="F134" s="49" t="s">
        <v>36</v>
      </c>
      <c r="G134" s="31">
        <f t="shared" si="39"/>
        <v>284</v>
      </c>
      <c r="H134" s="31">
        <f t="shared" si="40"/>
        <v>17.399999999999999</v>
      </c>
      <c r="I134" s="31">
        <f t="shared" si="40"/>
        <v>12</v>
      </c>
    </row>
    <row r="135" spans="1:9" ht="31.5">
      <c r="A135" s="12" t="s">
        <v>41</v>
      </c>
      <c r="B135" s="8">
        <v>555</v>
      </c>
      <c r="C135" s="23">
        <v>10</v>
      </c>
      <c r="D135" s="23">
        <v>1</v>
      </c>
      <c r="E135" s="22" t="s">
        <v>81</v>
      </c>
      <c r="F135" s="36">
        <v>300</v>
      </c>
      <c r="G135" s="31">
        <f t="shared" si="39"/>
        <v>284</v>
      </c>
      <c r="H135" s="31">
        <f t="shared" si="40"/>
        <v>17.399999999999999</v>
      </c>
      <c r="I135" s="31">
        <f t="shared" si="40"/>
        <v>12</v>
      </c>
    </row>
    <row r="136" spans="1:9" ht="31.5">
      <c r="A136" s="12" t="s">
        <v>66</v>
      </c>
      <c r="B136" s="8">
        <v>555</v>
      </c>
      <c r="C136" s="23">
        <v>10</v>
      </c>
      <c r="D136" s="23">
        <v>1</v>
      </c>
      <c r="E136" s="22" t="s">
        <v>81</v>
      </c>
      <c r="F136" s="36">
        <v>310</v>
      </c>
      <c r="G136" s="31">
        <v>284</v>
      </c>
      <c r="H136" s="31">
        <v>17.399999999999999</v>
      </c>
      <c r="I136" s="31">
        <v>12</v>
      </c>
    </row>
    <row r="137" spans="1:9" ht="15.75">
      <c r="A137" s="21" t="s">
        <v>50</v>
      </c>
      <c r="B137" s="8">
        <v>555</v>
      </c>
      <c r="C137" s="29">
        <v>11</v>
      </c>
      <c r="D137" s="29"/>
      <c r="E137" s="30"/>
      <c r="F137" s="44"/>
      <c r="G137" s="34">
        <f>G138</f>
        <v>5.0999999999999996</v>
      </c>
      <c r="H137" s="34">
        <f t="shared" ref="H137:I137" si="41">H138</f>
        <v>0</v>
      </c>
      <c r="I137" s="34">
        <f t="shared" si="41"/>
        <v>0</v>
      </c>
    </row>
    <row r="138" spans="1:9" ht="15.75">
      <c r="A138" s="21" t="s">
        <v>51</v>
      </c>
      <c r="B138" s="8">
        <v>555</v>
      </c>
      <c r="C138" s="29">
        <v>11</v>
      </c>
      <c r="D138" s="29">
        <v>1</v>
      </c>
      <c r="E138" s="30"/>
      <c r="F138" s="44"/>
      <c r="G138" s="34">
        <f t="shared" ref="G138:G141" si="42">G139</f>
        <v>5.0999999999999996</v>
      </c>
      <c r="H138" s="34">
        <f t="shared" ref="H138:I141" si="43">H139</f>
        <v>0</v>
      </c>
      <c r="I138" s="34">
        <f t="shared" si="43"/>
        <v>0</v>
      </c>
    </row>
    <row r="139" spans="1:9" ht="15.75">
      <c r="A139" s="11" t="s">
        <v>70</v>
      </c>
      <c r="B139" s="8">
        <v>555</v>
      </c>
      <c r="C139" s="10" t="s">
        <v>21</v>
      </c>
      <c r="D139" s="10" t="s">
        <v>7</v>
      </c>
      <c r="E139" s="24" t="s">
        <v>56</v>
      </c>
      <c r="F139" s="43"/>
      <c r="G139" s="31">
        <f t="shared" si="42"/>
        <v>5.0999999999999996</v>
      </c>
      <c r="H139" s="31">
        <f t="shared" si="43"/>
        <v>0</v>
      </c>
      <c r="I139" s="31">
        <f t="shared" si="43"/>
        <v>0</v>
      </c>
    </row>
    <row r="140" spans="1:9" ht="31.5">
      <c r="A140" s="12" t="s">
        <v>53</v>
      </c>
      <c r="B140" s="8">
        <v>555</v>
      </c>
      <c r="C140" s="23">
        <v>11</v>
      </c>
      <c r="D140" s="23">
        <v>1</v>
      </c>
      <c r="E140" s="22" t="s">
        <v>82</v>
      </c>
      <c r="F140" s="43"/>
      <c r="G140" s="31">
        <f>G141</f>
        <v>5.0999999999999996</v>
      </c>
      <c r="H140" s="31">
        <f t="shared" si="43"/>
        <v>0</v>
      </c>
      <c r="I140" s="31">
        <f t="shared" si="43"/>
        <v>0</v>
      </c>
    </row>
    <row r="141" spans="1:9" ht="31.5">
      <c r="A141" s="4" t="s">
        <v>87</v>
      </c>
      <c r="B141" s="8">
        <v>555</v>
      </c>
      <c r="C141" s="23">
        <v>11</v>
      </c>
      <c r="D141" s="23">
        <v>1</v>
      </c>
      <c r="E141" s="22" t="s">
        <v>82</v>
      </c>
      <c r="F141" s="43">
        <v>200</v>
      </c>
      <c r="G141" s="31">
        <f t="shared" si="42"/>
        <v>5.0999999999999996</v>
      </c>
      <c r="H141" s="31">
        <f t="shared" si="43"/>
        <v>0</v>
      </c>
      <c r="I141" s="31">
        <f t="shared" si="43"/>
        <v>0</v>
      </c>
    </row>
    <row r="142" spans="1:9" ht="31.5">
      <c r="A142" s="12" t="s">
        <v>64</v>
      </c>
      <c r="B142" s="8">
        <v>555</v>
      </c>
      <c r="C142" s="23">
        <v>11</v>
      </c>
      <c r="D142" s="23">
        <v>1</v>
      </c>
      <c r="E142" s="22" t="s">
        <v>82</v>
      </c>
      <c r="F142" s="43">
        <v>240</v>
      </c>
      <c r="G142" s="31">
        <v>5.0999999999999996</v>
      </c>
      <c r="H142" s="31">
        <v>0</v>
      </c>
      <c r="I142" s="31">
        <v>0</v>
      </c>
    </row>
    <row r="143" spans="1:9" ht="15.75">
      <c r="A143" s="21" t="s">
        <v>105</v>
      </c>
      <c r="B143" s="8">
        <v>555</v>
      </c>
      <c r="C143" s="29">
        <v>99</v>
      </c>
      <c r="D143" s="29"/>
      <c r="E143" s="30"/>
      <c r="F143" s="44"/>
      <c r="G143" s="34">
        <v>0</v>
      </c>
      <c r="H143" s="34">
        <f t="shared" ref="H143:I147" si="44">H144</f>
        <v>58.9</v>
      </c>
      <c r="I143" s="34">
        <f t="shared" si="44"/>
        <v>85</v>
      </c>
    </row>
    <row r="144" spans="1:9" ht="15.75">
      <c r="A144" s="12" t="s">
        <v>106</v>
      </c>
      <c r="B144" s="8">
        <v>555</v>
      </c>
      <c r="C144" s="23">
        <v>99</v>
      </c>
      <c r="D144" s="23">
        <v>99</v>
      </c>
      <c r="E144" s="22"/>
      <c r="F144" s="43"/>
      <c r="G144" s="31">
        <v>0</v>
      </c>
      <c r="H144" s="31">
        <f t="shared" si="44"/>
        <v>58.9</v>
      </c>
      <c r="I144" s="31">
        <f t="shared" si="44"/>
        <v>85</v>
      </c>
    </row>
    <row r="145" spans="1:9" ht="31.5">
      <c r="A145" s="12" t="s">
        <v>70</v>
      </c>
      <c r="B145" s="8">
        <v>555</v>
      </c>
      <c r="C145" s="23">
        <v>99</v>
      </c>
      <c r="D145" s="23">
        <v>99</v>
      </c>
      <c r="E145" s="22" t="s">
        <v>56</v>
      </c>
      <c r="F145" s="43"/>
      <c r="G145" s="31">
        <v>0</v>
      </c>
      <c r="H145" s="31">
        <f t="shared" si="44"/>
        <v>58.9</v>
      </c>
      <c r="I145" s="31">
        <f t="shared" si="44"/>
        <v>85</v>
      </c>
    </row>
    <row r="146" spans="1:9" ht="31.5">
      <c r="A146" s="12" t="s">
        <v>106</v>
      </c>
      <c r="B146" s="8"/>
      <c r="C146" s="23">
        <v>99</v>
      </c>
      <c r="D146" s="23">
        <v>99</v>
      </c>
      <c r="E146" s="86" t="s">
        <v>107</v>
      </c>
      <c r="F146" s="43"/>
      <c r="G146" s="31">
        <v>0</v>
      </c>
      <c r="H146" s="31">
        <f t="shared" si="44"/>
        <v>58.9</v>
      </c>
      <c r="I146" s="31">
        <f t="shared" si="44"/>
        <v>85</v>
      </c>
    </row>
    <row r="147" spans="1:9" ht="31.5">
      <c r="A147" s="12" t="s">
        <v>106</v>
      </c>
      <c r="B147" s="8"/>
      <c r="C147" s="23">
        <v>99</v>
      </c>
      <c r="D147" s="23">
        <v>99</v>
      </c>
      <c r="E147" s="86" t="s">
        <v>107</v>
      </c>
      <c r="F147" s="43">
        <v>900</v>
      </c>
      <c r="G147" s="31">
        <v>0</v>
      </c>
      <c r="H147" s="31">
        <f t="shared" si="44"/>
        <v>58.9</v>
      </c>
      <c r="I147" s="31">
        <f t="shared" si="44"/>
        <v>85</v>
      </c>
    </row>
    <row r="148" spans="1:9" ht="31.5">
      <c r="A148" s="12" t="s">
        <v>106</v>
      </c>
      <c r="B148" s="8"/>
      <c r="C148" s="23">
        <v>99</v>
      </c>
      <c r="D148" s="23">
        <v>9</v>
      </c>
      <c r="E148" s="86" t="s">
        <v>107</v>
      </c>
      <c r="F148" s="43">
        <v>990</v>
      </c>
      <c r="G148" s="31">
        <v>0</v>
      </c>
      <c r="H148" s="31">
        <v>58.9</v>
      </c>
      <c r="I148" s="31">
        <v>85</v>
      </c>
    </row>
    <row r="149" spans="1:9" ht="15.75">
      <c r="A149" s="1" t="s">
        <v>45</v>
      </c>
      <c r="B149" s="8"/>
      <c r="C149" s="8"/>
      <c r="D149" s="27"/>
      <c r="E149" s="28"/>
      <c r="F149" s="47"/>
      <c r="G149" s="34">
        <f>G8+G49+G57+G66+G81+G115+G131+G137</f>
        <v>11259.6</v>
      </c>
      <c r="H149" s="34">
        <f>H8+H49+H57+H66+H81+H115+H131+H137+H143</f>
        <v>2474.9</v>
      </c>
      <c r="I149" s="34">
        <f>I8+I49+I57+I66+I81+I115+I131+I137+I143</f>
        <v>1822</v>
      </c>
    </row>
  </sheetData>
  <mergeCells count="6">
    <mergeCell ref="C1:I1"/>
    <mergeCell ref="A5:A6"/>
    <mergeCell ref="C5:F5"/>
    <mergeCell ref="G5:I5"/>
    <mergeCell ref="A3:I3"/>
    <mergeCell ref="F2:I2"/>
  </mergeCells>
  <pageMargins left="0.31496062992125984" right="0.31496062992125984" top="0.35433070866141736" bottom="0.35433070866141736" header="0.11811023622047245" footer="0.118110236220472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2022-12-12T02:15:18Z</dcterms:modified>
</cp:coreProperties>
</file>